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5" yWindow="75" windowWidth="16440" windowHeight="12300" activeTab="6"/>
  </bookViews>
  <sheets>
    <sheet name="прил.3" sheetId="5" r:id="rId1"/>
    <sheet name="прил.4" sheetId="11" r:id="rId2"/>
    <sheet name="прил.5" sheetId="10" r:id="rId3"/>
    <sheet name="прил.6" sheetId="9" r:id="rId4"/>
    <sheet name="прил.7" sheetId="8" r:id="rId5"/>
    <sheet name="прил.8" sheetId="7" r:id="rId6"/>
    <sheet name="прил.9" sheetId="6" r:id="rId7"/>
  </sheets>
  <definedNames>
    <definedName name="TABLE" localSheetId="0">прил.3!#REF!</definedName>
    <definedName name="TABLE" localSheetId="1">прил.4!#REF!</definedName>
    <definedName name="TABLE" localSheetId="2">прил.5!#REF!</definedName>
    <definedName name="TABLE" localSheetId="3">прил.6!#REF!</definedName>
    <definedName name="TABLE" localSheetId="4">прил.7!#REF!</definedName>
    <definedName name="TABLE" localSheetId="5">прил.8!#REF!</definedName>
    <definedName name="TABLE" localSheetId="6">прил.9!#REF!</definedName>
    <definedName name="TABLE_2" localSheetId="0">прил.3!#REF!</definedName>
    <definedName name="TABLE_2" localSheetId="1">прил.4!#REF!</definedName>
    <definedName name="TABLE_2" localSheetId="2">прил.5!#REF!</definedName>
    <definedName name="TABLE_2" localSheetId="3">прил.6!#REF!</definedName>
    <definedName name="TABLE_2" localSheetId="4">прил.7!#REF!</definedName>
    <definedName name="TABLE_2" localSheetId="5">прил.8!#REF!</definedName>
    <definedName name="TABLE_2" localSheetId="6">прил.9!#REF!</definedName>
    <definedName name="_xlnm.Print_Titles" localSheetId="0">прил.3!$10:$11</definedName>
    <definedName name="_xlnm.Print_Titles" localSheetId="1">прил.4!$7:$7</definedName>
    <definedName name="_xlnm.Print_Titles" localSheetId="2">прил.5!$10:$10</definedName>
    <definedName name="_xlnm.Print_Titles" localSheetId="5">прил.8!$7:$8</definedName>
    <definedName name="_xlnm.Print_Area" localSheetId="0">прил.3!$A$1:$CX$45</definedName>
    <definedName name="_xlnm.Print_Area" localSheetId="1">прил.4!$A$1:$CX$32</definedName>
    <definedName name="_xlnm.Print_Area" localSheetId="2">прил.5!$A$1:$CX$36</definedName>
    <definedName name="_xlnm.Print_Area" localSheetId="3">прил.6!$A$1:$CX$10</definedName>
    <definedName name="_xlnm.Print_Area" localSheetId="4">прил.7!$A$1:$CX$15</definedName>
    <definedName name="_xlnm.Print_Area" localSheetId="5">прил.8!$A$1:$CX$27</definedName>
    <definedName name="_xlnm.Print_Area" localSheetId="6">прил.9!$A$1:$CX$28</definedName>
  </definedNames>
  <calcPr calcId="145621"/>
</workbook>
</file>

<file path=xl/calcChain.xml><?xml version="1.0" encoding="utf-8"?>
<calcChain xmlns="http://schemas.openxmlformats.org/spreadsheetml/2006/main">
  <c r="DG5" i="11" l="1"/>
  <c r="DG6" i="11"/>
  <c r="DG7" i="11"/>
  <c r="CG18" i="7" l="1"/>
  <c r="BX18" i="7"/>
  <c r="CG15" i="7"/>
  <c r="BX15" i="7"/>
  <c r="CG14" i="7"/>
  <c r="BX14" i="7"/>
  <c r="CG12" i="7"/>
  <c r="BX12" i="7"/>
  <c r="BX11" i="7"/>
  <c r="BX9" i="7"/>
</calcChain>
</file>

<file path=xl/sharedStrings.xml><?xml version="1.0" encoding="utf-8"?>
<sst xmlns="http://schemas.openxmlformats.org/spreadsheetml/2006/main" count="412" uniqueCount="167">
  <si>
    <t>Приложение № 3</t>
  </si>
  <si>
    <t>к стандартам раскрытия информации субъектами оптового и розничных рынков электрической энергии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</si>
  <si>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</si>
  <si>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</si>
  <si>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</si>
  <si>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</si>
  <si>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</si>
  <si>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</si>
  <si>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</si>
  <si>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</si>
  <si>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</si>
  <si>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</si>
  <si>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</si>
  <si>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</si>
  <si>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</si>
  <si>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</si>
  <si>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</si>
  <si>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</si>
  <si>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Наименование стандартизированных 
тарифных ставок</t>
  </si>
  <si>
    <r>
      <t>С</t>
    </r>
    <r>
      <rPr>
        <vertAlign val="subscript"/>
        <sz val="12"/>
        <rFont val="Times New Roman"/>
        <family val="1"/>
        <charset val="204"/>
      </rPr>
      <t>1</t>
    </r>
  </si>
  <si>
    <r>
      <t>С</t>
    </r>
    <r>
      <rPr>
        <vertAlign val="subscript"/>
        <sz val="12"/>
        <rFont val="Times New Roman"/>
        <family val="1"/>
        <charset val="204"/>
      </rPr>
      <t>1.1</t>
    </r>
  </si>
  <si>
    <r>
      <t>С</t>
    </r>
    <r>
      <rPr>
        <vertAlign val="subscript"/>
        <sz val="12"/>
        <rFont val="Times New Roman"/>
        <family val="1"/>
        <charset val="204"/>
      </rPr>
      <t>1.2</t>
    </r>
  </si>
  <si>
    <r>
      <t>С</t>
    </r>
    <r>
      <rPr>
        <vertAlign val="subscript"/>
        <sz val="12"/>
        <rFont val="Times New Roman"/>
        <family val="1"/>
        <charset val="204"/>
      </rPr>
      <t>1.3</t>
    </r>
    <r>
      <rPr>
        <sz val="10"/>
        <rFont val="Arial Cyr"/>
        <charset val="204"/>
      </rPr>
      <t/>
    </r>
  </si>
  <si>
    <r>
      <t>С</t>
    </r>
    <r>
      <rPr>
        <vertAlign val="subscript"/>
        <sz val="12"/>
        <rFont val="Times New Roman"/>
        <family val="1"/>
        <charset val="204"/>
      </rPr>
      <t>1.4</t>
    </r>
    <r>
      <rPr>
        <sz val="10"/>
        <rFont val="Arial Cyr"/>
        <charset val="204"/>
      </rPr>
      <t/>
    </r>
  </si>
  <si>
    <r>
      <t>С</t>
    </r>
    <r>
      <rPr>
        <vertAlign val="subscript"/>
        <sz val="12"/>
        <rFont val="Times New Roman"/>
        <family val="1"/>
        <charset val="204"/>
      </rPr>
      <t xml:space="preserve">2,i </t>
    </r>
    <r>
      <rPr>
        <sz val="12"/>
        <rFont val="Times New Roman"/>
        <family val="1"/>
        <charset val="204"/>
      </rPr>
      <t>*</t>
    </r>
  </si>
  <si>
    <r>
      <t>С</t>
    </r>
    <r>
      <rPr>
        <vertAlign val="subscript"/>
        <sz val="12"/>
        <rFont val="Times New Roman"/>
        <family val="1"/>
        <charset val="204"/>
      </rPr>
      <t xml:space="preserve">3,i </t>
    </r>
    <r>
      <rPr>
        <sz val="12"/>
        <rFont val="Times New Roman"/>
        <family val="1"/>
        <charset val="204"/>
      </rPr>
      <t>*</t>
    </r>
  </si>
  <si>
    <r>
      <t>С</t>
    </r>
    <r>
      <rPr>
        <vertAlign val="subscript"/>
        <sz val="12"/>
        <rFont val="Times New Roman"/>
        <family val="1"/>
        <charset val="204"/>
      </rPr>
      <t xml:space="preserve">4,i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</si>
  <si>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</si>
  <si>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</si>
  <si>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</si>
  <si>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Приложение № 9</t>
  </si>
  <si>
    <t>И Н Ф О Р М А Ц И Я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</si>
  <si>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</si>
  <si>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</si>
  <si>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</si>
  <si>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Максимальная мощность (кВт)</t>
  </si>
  <si>
    <t>0,4 кВ</t>
  </si>
  <si>
    <t>1 - 20 кВ</t>
  </si>
  <si>
    <t>35 кВ
и выше</t>
  </si>
  <si>
    <t>1.</t>
  </si>
  <si>
    <t>До 15 кВт - всего</t>
  </si>
  <si>
    <t>в том числе</t>
  </si>
  <si>
    <t>льготная категория *</t>
  </si>
  <si>
    <t>2.</t>
  </si>
  <si>
    <t>От 15 до 150 кВт - 
всего</t>
  </si>
  <si>
    <t>льготная категория **</t>
  </si>
  <si>
    <t>3.</t>
  </si>
  <si>
    <t>От 150 кВт 
до 670 кВт - всего</t>
  </si>
  <si>
    <t>по индивидуальному проекту</t>
  </si>
  <si>
    <t>4.</t>
  </si>
  <si>
    <t>От 670 кВт 
до 8900 кВт - всего</t>
  </si>
  <si>
    <t>5.</t>
  </si>
  <si>
    <t>От 8900 кВт - всего</t>
  </si>
  <si>
    <t>6.</t>
  </si>
  <si>
    <t>Объекты генерации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</si>
  <si>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</si>
  <si>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</si>
  <si>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8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</si>
  <si>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</si>
  <si>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</si>
  <si>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</si>
  <si>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Стоимость договоров 
(без НДС) (тыс. рублей)</t>
  </si>
  <si>
    <t>От 15 до 
150 кВт - всего</t>
  </si>
  <si>
    <t>по индиви-дуальному проекту</t>
  </si>
  <si>
    <t>Объекты 
генерации</t>
  </si>
  <si>
    <t>Приложение № 7</t>
  </si>
  <si>
    <t>ФАКТИЧЕСКИЕ СРЕДНИЕ ДАННЫЕ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</si>
  <si>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</si>
  <si>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Наименование 
мероприятий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</si>
  <si>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</si>
  <si>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</si>
  <si>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</si>
  <si>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</si>
  <si>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35 кВ</t>
  </si>
  <si>
    <t>Строительство воздушных линий электропередачи:</t>
  </si>
  <si>
    <t>Приложение № 6</t>
  </si>
  <si>
    <t>о присоединенных объемах максимальной мощности
за 3 предыдущих года по каждому мероприятию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</si>
  <si>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</si>
  <si>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</si>
  <si>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</si>
  <si>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</si>
  <si>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</si>
  <si>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</si>
  <si>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</si>
  <si>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</si>
  <si>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</si>
  <si>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</si>
  <si>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</si>
  <si>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</si>
  <si>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</si>
  <si>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</si>
  <si>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</si>
  <si>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</si>
  <si>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</si>
  <si>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</si>
  <si>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</si>
  <si>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</si>
  <si>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</si>
  <si>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</si>
  <si>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</si>
  <si>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</si>
  <si>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</si>
  <si>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</si>
  <si>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</si>
  <si>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</si>
  <si>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</si>
  <si>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</si>
  <si>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</si>
  <si>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</si>
  <si>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</si>
  <si>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</si>
  <si>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</si>
  <si>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</si>
  <si>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</si>
  <si>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</si>
  <si>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</si>
  <si>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</si>
  <si>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</si>
  <si>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</si>
  <si>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</si>
  <si>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</si>
  <si>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по временной схеме</t>
  </si>
  <si>
    <t>Разработка сетевой организацией проектной документации по 
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</si>
  <si>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</si>
  <si>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</si>
  <si>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</si>
  <si>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</si>
  <si>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</si>
  <si>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</si>
  <si>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Проверка сетевой 
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</si>
  <si>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</si>
  <si>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</si>
  <si>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</si>
  <si>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ООО "БСК"</t>
  </si>
  <si>
    <t>2016</t>
  </si>
  <si>
    <t>-</t>
  </si>
  <si>
    <t>6-10 кВ</t>
  </si>
  <si>
    <t>0,4кВ</t>
  </si>
  <si>
    <t>до 15 кВт</t>
  </si>
  <si>
    <t>15-150 кВт</t>
  </si>
  <si>
    <t>150-670 кВт</t>
  </si>
  <si>
    <t>свыше 670 кВт</t>
  </si>
  <si>
    <t>3.1.</t>
  </si>
  <si>
    <t>3.2.</t>
  </si>
  <si>
    <t>3.3.</t>
  </si>
  <si>
    <t>3.4.</t>
  </si>
  <si>
    <t>3.5.</t>
  </si>
  <si>
    <t>1.1.</t>
  </si>
  <si>
    <t>1.2.</t>
  </si>
  <si>
    <t>1.3.</t>
  </si>
  <si>
    <t>1.4.</t>
  </si>
  <si>
    <t>1.5.</t>
  </si>
  <si>
    <t>1.5.1.</t>
  </si>
  <si>
    <t>1.5.2.</t>
  </si>
  <si>
    <t>1.5.3.</t>
  </si>
  <si>
    <t>1.5.3.1</t>
  </si>
  <si>
    <t>1.5.3.2</t>
  </si>
  <si>
    <t>1.5.3.3</t>
  </si>
  <si>
    <t>1.5.3.4</t>
  </si>
  <si>
    <t>1.5.3.5</t>
  </si>
  <si>
    <t>1.5.4.</t>
  </si>
  <si>
    <t>1.5.4.1</t>
  </si>
  <si>
    <t>1.5.4.2</t>
  </si>
  <si>
    <t>1.5.4.3</t>
  </si>
  <si>
    <t>1.5.4.4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</si>
  <si>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Ставки платы С</t>
    </r>
    <r>
      <rPr>
        <vertAlign val="subscript"/>
        <sz val="10"/>
        <rFont val="Times New Roman"/>
        <family val="1"/>
        <charset val="204"/>
      </rPr>
      <t>2,i</t>
    </r>
    <r>
      <rPr>
        <sz val="10"/>
        <rFont val="Times New Roman"/>
        <family val="1"/>
        <charset val="204"/>
      </rPr>
      <t>,  С</t>
    </r>
    <r>
      <rPr>
        <vertAlign val="subscript"/>
        <sz val="10"/>
        <rFont val="Times New Roman"/>
        <family val="1"/>
        <charset val="204"/>
      </rPr>
      <t>3,i</t>
    </r>
    <r>
      <rPr>
        <sz val="10"/>
        <rFont val="Times New Roman"/>
        <family val="1"/>
        <charset val="204"/>
      </rPr>
      <t xml:space="preserve"> и С</t>
    </r>
    <r>
      <rPr>
        <vertAlign val="subscript"/>
        <sz val="10"/>
        <rFont val="Times New Roman"/>
        <family val="1"/>
        <charset val="204"/>
      </rPr>
      <t>4,i</t>
    </r>
    <r>
      <rPr>
        <sz val="10"/>
        <rFont val="Times New Roman"/>
        <family val="1"/>
        <charset val="204"/>
      </rPr>
      <t xml:space="preserve">  рассчитаны в ценах 2001 года.</t>
    </r>
  </si>
  <si>
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</si>
</sst>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right" vertical="top"/>
    </xf>
    <xf numFmtId="0" fontId="8" fillId="0" borderId="9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right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top"/>
    </xf>
    <xf numFmtId="2" fontId="8" fillId="0" borderId="5" xfId="0" applyNumberFormat="1" applyFont="1" applyBorder="1" applyAlignment="1">
      <alignment horizontal="center" vertical="top"/>
    </xf>
    <xf numFmtId="0" fontId="8" fillId="0" borderId="4" xfId="0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horizontal="right" vertical="top" wrapText="1"/>
    </xf>
    <xf numFmtId="2" fontId="8" fillId="0" borderId="5" xfId="0" applyNumberFormat="1" applyFont="1" applyBorder="1" applyAlignment="1">
      <alignment horizontal="right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5" xfId="0" applyFont="1" applyFill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5" xfId="0" applyFont="1" applyFill="1" applyBorder="1" applyAlignment="1">
      <alignment horizontal="left" vertical="top" wrapText="1" indent="1"/>
    </xf>
    <xf numFmtId="0" fontId="8" fillId="0" borderId="6" xfId="0" applyFont="1" applyFill="1" applyBorder="1" applyAlignment="1">
      <alignment horizontal="left" vertical="top" wrapText="1" indent="1"/>
    </xf>
    <xf numFmtId="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right" vertical="top"/>
    </xf>
    <xf numFmtId="0" fontId="8" fillId="0" borderId="11" xfId="0" applyFont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8" fillId="0" borderId="6" xfId="0" applyFont="1" applyFill="1" applyBorder="1" applyAlignment="1">
      <alignment horizontal="right" vertical="center" wrapText="1" indent="1"/>
    </xf>
    <xf numFmtId="0" fontId="8" fillId="0" borderId="5" xfId="0" applyFont="1" applyFill="1" applyBorder="1" applyAlignment="1">
      <alignment horizontal="right" vertical="center" wrapText="1" indent="1"/>
    </xf>
    <xf numFmtId="0" fontId="8" fillId="0" borderId="9" xfId="0" applyFont="1" applyBorder="1" applyAlignment="1">
      <alignment horizontal="right" vertical="top"/>
    </xf>
    <xf numFmtId="0" fontId="8" fillId="0" borderId="7" xfId="0" applyFont="1" applyBorder="1" applyAlignment="1">
      <alignment horizontal="right" vertical="top"/>
    </xf>
    <xf numFmtId="0" fontId="8" fillId="0" borderId="8" xfId="0" applyFont="1" applyBorder="1" applyAlignment="1">
      <alignment horizontal="right" vertical="top"/>
    </xf>
    <xf numFmtId="0" fontId="8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8" fillId="0" borderId="5" xfId="0" applyFont="1" applyFill="1" applyBorder="1" applyAlignment="1">
      <alignment horizontal="left" vertical="top" wrapText="1" indent="2"/>
    </xf>
    <xf numFmtId="0" fontId="8" fillId="0" borderId="5" xfId="0" applyFont="1" applyFill="1" applyBorder="1" applyAlignment="1">
      <alignment horizontal="left" vertical="top" wrapText="1" indent="3"/>
    </xf>
    <xf numFmtId="2" fontId="8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left" vertical="top" wrapText="1" indent="1"/>
    </xf>
    <xf numFmtId="164" fontId="8" fillId="0" borderId="5" xfId="0" applyNumberFormat="1" applyFont="1" applyFill="1" applyBorder="1" applyAlignment="1">
      <alignment horizontal="center" vertical="top"/>
    </xf>
    <xf numFmtId="4" fontId="8" fillId="0" borderId="5" xfId="0" applyNumberFormat="1" applyFont="1" applyFill="1" applyBorder="1" applyAlignment="1">
      <alignment horizontal="center" vertical="top"/>
    </xf>
    <xf numFmtId="164" fontId="8" fillId="0" borderId="5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 indent="1"/>
    </xf>
    <xf numFmtId="3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X46"/>
  <sheetViews>
    <sheetView view="pageBreakPreview" topLeftCell="A38" zoomScaleNormal="100" zoomScaleSheetLayoutView="100" workbookViewId="0">
      <selection activeCell="BU41" sqref="BU41:CI41"/>
    </sheetView>
  </sheetViews>
  <sheetFormatPr defaultColWidth="0.85546875" defaultRowHeight="15" x14ac:dyDescent="0.25"/>
  <cols>
    <col min="1" max="6" width="0.85546875" style="2"/>
    <col min="7" max="7" width="0.28515625" style="2" customWidth="1"/>
    <col min="8" max="8" width="0.42578125" style="2" customWidth="1"/>
    <col min="9" max="46" width="0.85546875" style="2"/>
    <col min="47" max="47" width="2.140625" style="2" customWidth="1"/>
    <col min="48" max="51" width="0.85546875" style="2"/>
    <col min="52" max="52" width="1.42578125" style="2" customWidth="1"/>
    <col min="53" max="53" width="2" style="2" customWidth="1"/>
    <col min="54" max="70" width="0.85546875" style="2"/>
    <col min="71" max="71" width="0.28515625" style="2" customWidth="1"/>
    <col min="72" max="16384" width="0.85546875" style="2"/>
  </cols>
  <sheetData>
    <row r="1" spans="1:102" s="1" customFormat="1" ht="12.75" x14ac:dyDescent="0.2">
      <c r="BO1" s="1" t="s">
        <v>0</v>
      </c>
    </row>
    <row r="2" spans="1:102" s="1" customFormat="1" ht="42.75" customHeight="1" x14ac:dyDescent="0.2">
      <c r="BO2" s="16" t="s">
        <v>1</v>
      </c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</row>
    <row r="3" spans="1:102" s="1" customFormat="1" ht="12.75" x14ac:dyDescent="0.2"/>
    <row r="4" spans="1:102" s="5" customFormat="1" ht="18.75" x14ac:dyDescent="0.3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</row>
    <row r="5" spans="1:102" s="6" customFormat="1" ht="57" customHeight="1" x14ac:dyDescent="0.3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</row>
    <row r="6" spans="1:102" s="6" customFormat="1" ht="18.75" x14ac:dyDescent="0.3">
      <c r="AJ6" s="7" t="s">
        <v>4</v>
      </c>
      <c r="AK6" s="17" t="s">
        <v>133</v>
      </c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</row>
    <row r="7" spans="1:102" ht="14.25" customHeight="1" x14ac:dyDescent="0.25">
      <c r="AK7" s="20" t="s">
        <v>5</v>
      </c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</row>
    <row r="8" spans="1:102" s="6" customFormat="1" ht="18.75" x14ac:dyDescent="0.3">
      <c r="AN8" s="6" t="s">
        <v>6</v>
      </c>
      <c r="AS8" s="21" t="s">
        <v>134</v>
      </c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6" t="s">
        <v>7</v>
      </c>
    </row>
    <row r="10" spans="1:102" s="8" customFormat="1" ht="33" customHeight="1" x14ac:dyDescent="0.2">
      <c r="A10" s="18" t="s">
        <v>18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 t="s">
        <v>8</v>
      </c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45" t="s">
        <v>9</v>
      </c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7"/>
    </row>
    <row r="11" spans="1:102" s="8" customFormat="1" ht="45" customHeight="1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22" t="s">
        <v>10</v>
      </c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 t="s">
        <v>13</v>
      </c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</row>
    <row r="12" spans="1:102" s="9" customFormat="1" ht="237" customHeight="1" x14ac:dyDescent="0.2">
      <c r="A12" s="32" t="s">
        <v>19</v>
      </c>
      <c r="B12" s="33"/>
      <c r="C12" s="33"/>
      <c r="D12" s="33"/>
      <c r="E12" s="33"/>
      <c r="F12" s="33"/>
      <c r="G12" s="33"/>
      <c r="H12" s="33"/>
      <c r="I12" s="34" t="s">
        <v>12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5"/>
      <c r="BB12" s="30" t="s">
        <v>11</v>
      </c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</row>
    <row r="13" spans="1:102" s="9" customFormat="1" ht="17.25" customHeight="1" x14ac:dyDescent="0.2">
      <c r="A13" s="32"/>
      <c r="B13" s="33"/>
      <c r="C13" s="33"/>
      <c r="D13" s="33"/>
      <c r="E13" s="33"/>
      <c r="F13" s="33"/>
      <c r="G13" s="33"/>
      <c r="H13" s="33"/>
      <c r="I13" s="42" t="s">
        <v>138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3"/>
      <c r="BB13" s="40" t="s">
        <v>11</v>
      </c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4">
        <v>1497.7392200430354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>
        <v>1497.7392200430354</v>
      </c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</row>
    <row r="14" spans="1:102" s="9" customFormat="1" ht="17.25" customHeight="1" x14ac:dyDescent="0.2">
      <c r="A14" s="32"/>
      <c r="B14" s="33"/>
      <c r="C14" s="33"/>
      <c r="D14" s="33"/>
      <c r="E14" s="33"/>
      <c r="F14" s="33"/>
      <c r="G14" s="33"/>
      <c r="H14" s="33"/>
      <c r="I14" s="42" t="s">
        <v>139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3"/>
      <c r="BB14" s="40" t="s">
        <v>11</v>
      </c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4">
        <v>261.04961757792347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>
        <v>261.04961757792347</v>
      </c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</row>
    <row r="15" spans="1:102" s="9" customFormat="1" ht="17.25" customHeight="1" x14ac:dyDescent="0.2">
      <c r="A15" s="32"/>
      <c r="B15" s="33"/>
      <c r="C15" s="33"/>
      <c r="D15" s="33"/>
      <c r="E15" s="33"/>
      <c r="F15" s="33"/>
      <c r="G15" s="33"/>
      <c r="H15" s="33"/>
      <c r="I15" s="42" t="s">
        <v>140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3"/>
      <c r="BB15" s="40" t="s">
        <v>11</v>
      </c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4">
        <v>54.593587181244665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>
        <v>54.593587181244665</v>
      </c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</row>
    <row r="16" spans="1:102" s="9" customFormat="1" ht="17.25" customHeight="1" x14ac:dyDescent="0.2">
      <c r="A16" s="32"/>
      <c r="B16" s="33"/>
      <c r="C16" s="33"/>
      <c r="D16" s="33"/>
      <c r="E16" s="33"/>
      <c r="F16" s="33"/>
      <c r="G16" s="33"/>
      <c r="H16" s="33"/>
      <c r="I16" s="42" t="s">
        <v>141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3"/>
      <c r="BB16" s="40" t="s">
        <v>11</v>
      </c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4">
        <v>6.6188814741657236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>
        <v>6.6188814741657236</v>
      </c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</row>
    <row r="17" spans="1:102" s="9" customFormat="1" ht="65.25" customHeight="1" x14ac:dyDescent="0.2">
      <c r="A17" s="32" t="s">
        <v>20</v>
      </c>
      <c r="B17" s="33"/>
      <c r="C17" s="33"/>
      <c r="D17" s="33"/>
      <c r="E17" s="33"/>
      <c r="F17" s="33"/>
      <c r="G17" s="33"/>
      <c r="H17" s="33"/>
      <c r="I17" s="34" t="s">
        <v>14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5"/>
      <c r="BB17" s="40" t="s">
        <v>11</v>
      </c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</row>
    <row r="18" spans="1:102" s="9" customFormat="1" ht="17.25" customHeight="1" x14ac:dyDescent="0.2">
      <c r="A18" s="32"/>
      <c r="B18" s="33"/>
      <c r="C18" s="33"/>
      <c r="D18" s="33"/>
      <c r="E18" s="33"/>
      <c r="F18" s="33"/>
      <c r="G18" s="33"/>
      <c r="H18" s="33"/>
      <c r="I18" s="42" t="s">
        <v>138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0" t="s">
        <v>11</v>
      </c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4">
        <v>840.69574145799936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>
        <v>840.69574145799936</v>
      </c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</row>
    <row r="19" spans="1:102" s="9" customFormat="1" ht="17.25" customHeight="1" x14ac:dyDescent="0.2">
      <c r="A19" s="32"/>
      <c r="B19" s="33"/>
      <c r="C19" s="33"/>
      <c r="D19" s="33"/>
      <c r="E19" s="33"/>
      <c r="F19" s="33"/>
      <c r="G19" s="33"/>
      <c r="H19" s="33"/>
      <c r="I19" s="42" t="s">
        <v>139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3"/>
      <c r="BB19" s="40" t="s">
        <v>11</v>
      </c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4">
        <v>146.52971550060201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>
        <v>146.52971550060201</v>
      </c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</row>
    <row r="20" spans="1:102" s="9" customFormat="1" ht="17.25" customHeight="1" x14ac:dyDescent="0.2">
      <c r="A20" s="32"/>
      <c r="B20" s="33"/>
      <c r="C20" s="33"/>
      <c r="D20" s="33"/>
      <c r="E20" s="33"/>
      <c r="F20" s="33"/>
      <c r="G20" s="33"/>
      <c r="H20" s="33"/>
      <c r="I20" s="42" t="s">
        <v>140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3"/>
      <c r="BB20" s="40" t="s">
        <v>11</v>
      </c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4">
        <v>30.643916938270227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>
        <v>30.643916938270227</v>
      </c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</row>
    <row r="21" spans="1:102" s="9" customFormat="1" ht="17.25" customHeight="1" x14ac:dyDescent="0.2">
      <c r="A21" s="32"/>
      <c r="B21" s="33"/>
      <c r="C21" s="33"/>
      <c r="D21" s="33"/>
      <c r="E21" s="33"/>
      <c r="F21" s="33"/>
      <c r="G21" s="33"/>
      <c r="H21" s="33"/>
      <c r="I21" s="42" t="s">
        <v>141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40" t="s">
        <v>11</v>
      </c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4">
        <v>3.7152432106214599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>
        <v>3.7152432106214599</v>
      </c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</row>
    <row r="22" spans="1:102" s="9" customFormat="1" ht="71.25" customHeight="1" x14ac:dyDescent="0.2">
      <c r="A22" s="26" t="s">
        <v>21</v>
      </c>
      <c r="B22" s="27"/>
      <c r="C22" s="27"/>
      <c r="D22" s="27"/>
      <c r="E22" s="27"/>
      <c r="F22" s="27"/>
      <c r="G22" s="27"/>
      <c r="H22" s="27"/>
      <c r="I22" s="28" t="s">
        <v>15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9"/>
      <c r="BB22" s="30" t="s">
        <v>16</v>
      </c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</row>
    <row r="23" spans="1:102" s="9" customFormat="1" ht="17.25" customHeight="1" x14ac:dyDescent="0.2">
      <c r="A23" s="32"/>
      <c r="B23" s="33"/>
      <c r="C23" s="33"/>
      <c r="D23" s="33"/>
      <c r="E23" s="33"/>
      <c r="F23" s="33"/>
      <c r="G23" s="33"/>
      <c r="H23" s="33"/>
      <c r="I23" s="42" t="s">
        <v>138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  <c r="BB23" s="40" t="s">
        <v>11</v>
      </c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4">
        <v>359.23971168948646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>
        <v>359.23971168948646</v>
      </c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</row>
    <row r="24" spans="1:102" s="9" customFormat="1" ht="17.25" customHeight="1" x14ac:dyDescent="0.2">
      <c r="A24" s="32"/>
      <c r="B24" s="33"/>
      <c r="C24" s="33"/>
      <c r="D24" s="33"/>
      <c r="E24" s="33"/>
      <c r="F24" s="33"/>
      <c r="G24" s="33"/>
      <c r="H24" s="33"/>
      <c r="I24" s="42" t="s">
        <v>139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3"/>
      <c r="BB24" s="40" t="s">
        <v>11</v>
      </c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4">
        <v>62.613963833202753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>
        <v>62.613963833202753</v>
      </c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</row>
    <row r="25" spans="1:102" s="9" customFormat="1" ht="17.25" customHeight="1" x14ac:dyDescent="0.2">
      <c r="A25" s="32"/>
      <c r="B25" s="33"/>
      <c r="C25" s="33"/>
      <c r="D25" s="33"/>
      <c r="E25" s="33"/>
      <c r="F25" s="33"/>
      <c r="G25" s="33"/>
      <c r="H25" s="33"/>
      <c r="I25" s="42" t="s">
        <v>140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3"/>
      <c r="BB25" s="40" t="s">
        <v>11</v>
      </c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4">
        <v>13.094525573364933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>
        <v>13.094525573364933</v>
      </c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</row>
    <row r="26" spans="1:102" s="9" customFormat="1" ht="17.25" customHeight="1" x14ac:dyDescent="0.2">
      <c r="A26" s="32"/>
      <c r="B26" s="33"/>
      <c r="C26" s="33"/>
      <c r="D26" s="33"/>
      <c r="E26" s="33"/>
      <c r="F26" s="33"/>
      <c r="G26" s="33"/>
      <c r="H26" s="33"/>
      <c r="I26" s="42" t="s">
        <v>141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3"/>
      <c r="BB26" s="40" t="s">
        <v>11</v>
      </c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4">
        <v>1.5875694784956329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>
        <v>1.5875694784956329</v>
      </c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</row>
    <row r="27" spans="1:102" s="9" customFormat="1" ht="109.5" customHeight="1" x14ac:dyDescent="0.2">
      <c r="A27" s="32" t="s">
        <v>22</v>
      </c>
      <c r="B27" s="33"/>
      <c r="C27" s="33"/>
      <c r="D27" s="33"/>
      <c r="E27" s="33"/>
      <c r="F27" s="33"/>
      <c r="G27" s="33"/>
      <c r="H27" s="33"/>
      <c r="I27" s="34" t="s">
        <v>27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5"/>
      <c r="BB27" s="40" t="s">
        <v>16</v>
      </c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</row>
    <row r="28" spans="1:102" s="9" customFormat="1" ht="17.25" customHeight="1" x14ac:dyDescent="0.2">
      <c r="A28" s="32"/>
      <c r="B28" s="33"/>
      <c r="C28" s="33"/>
      <c r="D28" s="33"/>
      <c r="E28" s="33"/>
      <c r="F28" s="33"/>
      <c r="G28" s="33"/>
      <c r="H28" s="33"/>
      <c r="I28" s="42" t="s">
        <v>138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3"/>
      <c r="BB28" s="40" t="s">
        <v>11</v>
      </c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</row>
    <row r="29" spans="1:102" s="9" customFormat="1" ht="17.25" customHeight="1" x14ac:dyDescent="0.2">
      <c r="A29" s="32"/>
      <c r="B29" s="33"/>
      <c r="C29" s="33"/>
      <c r="D29" s="33"/>
      <c r="E29" s="33"/>
      <c r="F29" s="33"/>
      <c r="G29" s="33"/>
      <c r="H29" s="33"/>
      <c r="I29" s="42" t="s">
        <v>139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3"/>
      <c r="BB29" s="40" t="s">
        <v>11</v>
      </c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</row>
    <row r="30" spans="1:102" s="9" customFormat="1" ht="17.25" customHeight="1" x14ac:dyDescent="0.2">
      <c r="A30" s="32"/>
      <c r="B30" s="33"/>
      <c r="C30" s="33"/>
      <c r="D30" s="33"/>
      <c r="E30" s="33"/>
      <c r="F30" s="33"/>
      <c r="G30" s="33"/>
      <c r="H30" s="33"/>
      <c r="I30" s="42" t="s">
        <v>140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3"/>
      <c r="BB30" s="40" t="s">
        <v>11</v>
      </c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</row>
    <row r="31" spans="1:102" s="9" customFormat="1" ht="17.25" customHeight="1" x14ac:dyDescent="0.2">
      <c r="A31" s="32"/>
      <c r="B31" s="33"/>
      <c r="C31" s="33"/>
      <c r="D31" s="33"/>
      <c r="E31" s="33"/>
      <c r="F31" s="33"/>
      <c r="G31" s="33"/>
      <c r="H31" s="33"/>
      <c r="I31" s="42" t="s">
        <v>141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3"/>
      <c r="BB31" s="40" t="s">
        <v>11</v>
      </c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</row>
    <row r="32" spans="1:102" s="9" customFormat="1" ht="124.5" customHeight="1" x14ac:dyDescent="0.2">
      <c r="A32" s="32" t="s">
        <v>23</v>
      </c>
      <c r="B32" s="33"/>
      <c r="C32" s="33"/>
      <c r="D32" s="33"/>
      <c r="E32" s="33"/>
      <c r="F32" s="33"/>
      <c r="G32" s="33"/>
      <c r="H32" s="33"/>
      <c r="I32" s="34" t="s">
        <v>17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5"/>
      <c r="BB32" s="40" t="s">
        <v>11</v>
      </c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</row>
    <row r="33" spans="1:102" s="9" customFormat="1" ht="17.25" customHeight="1" x14ac:dyDescent="0.2">
      <c r="A33" s="32"/>
      <c r="B33" s="33"/>
      <c r="C33" s="33"/>
      <c r="D33" s="33"/>
      <c r="E33" s="33"/>
      <c r="F33" s="33"/>
      <c r="G33" s="33"/>
      <c r="H33" s="33"/>
      <c r="I33" s="42" t="s">
        <v>138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3"/>
      <c r="BB33" s="40" t="s">
        <v>11</v>
      </c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1">
        <v>297.80376689554976</v>
      </c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>
        <v>297.80376689554976</v>
      </c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</row>
    <row r="34" spans="1:102" s="9" customFormat="1" ht="17.25" customHeight="1" x14ac:dyDescent="0.2">
      <c r="A34" s="32"/>
      <c r="B34" s="33"/>
      <c r="C34" s="33"/>
      <c r="D34" s="33"/>
      <c r="E34" s="33"/>
      <c r="F34" s="33"/>
      <c r="G34" s="33"/>
      <c r="H34" s="33"/>
      <c r="I34" s="42" t="s">
        <v>139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3"/>
      <c r="BB34" s="40" t="s">
        <v>11</v>
      </c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1">
        <v>51.905938244118715</v>
      </c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>
        <v>51.905938244118715</v>
      </c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</row>
    <row r="35" spans="1:102" s="9" customFormat="1" ht="17.25" customHeight="1" x14ac:dyDescent="0.2">
      <c r="A35" s="32"/>
      <c r="B35" s="33"/>
      <c r="C35" s="33"/>
      <c r="D35" s="33"/>
      <c r="E35" s="33"/>
      <c r="F35" s="33"/>
      <c r="G35" s="33"/>
      <c r="H35" s="33"/>
      <c r="I35" s="42" t="s">
        <v>140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3"/>
      <c r="BB35" s="40" t="s">
        <v>11</v>
      </c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1">
        <v>10.855144669609508</v>
      </c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>
        <v>10.855144669609508</v>
      </c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</row>
    <row r="36" spans="1:102" s="9" customFormat="1" ht="17.25" customHeight="1" x14ac:dyDescent="0.2">
      <c r="A36" s="32"/>
      <c r="B36" s="33"/>
      <c r="C36" s="33"/>
      <c r="D36" s="33"/>
      <c r="E36" s="33"/>
      <c r="F36" s="33"/>
      <c r="G36" s="33"/>
      <c r="H36" s="33"/>
      <c r="I36" s="42" t="s">
        <v>141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3"/>
      <c r="BB36" s="40" t="s">
        <v>11</v>
      </c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1">
        <v>1.316068785048631</v>
      </c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>
        <v>1.316068785048631</v>
      </c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</row>
    <row r="37" spans="1:102" s="9" customFormat="1" ht="175.5" customHeight="1" x14ac:dyDescent="0.2">
      <c r="A37" s="32" t="s">
        <v>24</v>
      </c>
      <c r="B37" s="33"/>
      <c r="C37" s="33"/>
      <c r="D37" s="33"/>
      <c r="E37" s="33"/>
      <c r="F37" s="33"/>
      <c r="G37" s="33"/>
      <c r="H37" s="33"/>
      <c r="I37" s="34" t="s">
        <v>29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5"/>
      <c r="BB37" s="40" t="s">
        <v>16</v>
      </c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</row>
    <row r="38" spans="1:102" s="9" customFormat="1" ht="18" customHeight="1" x14ac:dyDescent="0.2">
      <c r="A38" s="32"/>
      <c r="B38" s="33"/>
      <c r="C38" s="33"/>
      <c r="D38" s="33"/>
      <c r="E38" s="33"/>
      <c r="F38" s="33"/>
      <c r="G38" s="33"/>
      <c r="H38" s="33"/>
      <c r="I38" s="38" t="s">
        <v>36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9"/>
      <c r="BB38" s="40" t="s">
        <v>16</v>
      </c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1">
        <v>93212.17</v>
      </c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>
        <v>93212.17</v>
      </c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</row>
    <row r="39" spans="1:102" s="9" customFormat="1" ht="18" customHeight="1" x14ac:dyDescent="0.2">
      <c r="A39" s="32"/>
      <c r="B39" s="33"/>
      <c r="C39" s="33"/>
      <c r="D39" s="33"/>
      <c r="E39" s="33"/>
      <c r="F39" s="33"/>
      <c r="G39" s="33"/>
      <c r="H39" s="33"/>
      <c r="I39" s="38" t="s">
        <v>136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9"/>
      <c r="BB39" s="40" t="s">
        <v>16</v>
      </c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1">
        <v>123132</v>
      </c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>
        <v>123132</v>
      </c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</row>
    <row r="40" spans="1:102" s="9" customFormat="1" ht="173.25" customHeight="1" x14ac:dyDescent="0.2">
      <c r="A40" s="26" t="s">
        <v>25</v>
      </c>
      <c r="B40" s="27"/>
      <c r="C40" s="27"/>
      <c r="D40" s="27"/>
      <c r="E40" s="27"/>
      <c r="F40" s="27"/>
      <c r="G40" s="27"/>
      <c r="H40" s="27"/>
      <c r="I40" s="28" t="s">
        <v>28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9"/>
      <c r="BB40" s="30" t="s">
        <v>16</v>
      </c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</row>
    <row r="41" spans="1:102" s="9" customFormat="1" ht="18" customHeight="1" x14ac:dyDescent="0.2">
      <c r="A41" s="32"/>
      <c r="B41" s="33"/>
      <c r="C41" s="33"/>
      <c r="D41" s="33"/>
      <c r="E41" s="33"/>
      <c r="F41" s="33"/>
      <c r="G41" s="33"/>
      <c r="H41" s="33"/>
      <c r="I41" s="38" t="s">
        <v>36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9"/>
      <c r="BB41" s="40" t="s">
        <v>16</v>
      </c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1">
        <v>136495.19</v>
      </c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1">
        <v>136495.19</v>
      </c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</row>
    <row r="42" spans="1:102" s="9" customFormat="1" ht="18" customHeight="1" x14ac:dyDescent="0.2">
      <c r="A42" s="32"/>
      <c r="B42" s="33"/>
      <c r="C42" s="33"/>
      <c r="D42" s="33"/>
      <c r="E42" s="33"/>
      <c r="F42" s="33"/>
      <c r="G42" s="33"/>
      <c r="H42" s="33"/>
      <c r="I42" s="38" t="s">
        <v>136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9"/>
      <c r="BB42" s="40" t="s">
        <v>16</v>
      </c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1">
        <v>374374.5</v>
      </c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1">
        <v>374374.5</v>
      </c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</row>
    <row r="43" spans="1:102" s="9" customFormat="1" ht="141.75" customHeight="1" x14ac:dyDescent="0.2">
      <c r="A43" s="32" t="s">
        <v>26</v>
      </c>
      <c r="B43" s="33"/>
      <c r="C43" s="33"/>
      <c r="D43" s="33"/>
      <c r="E43" s="33"/>
      <c r="F43" s="33"/>
      <c r="G43" s="33"/>
      <c r="H43" s="33"/>
      <c r="I43" s="34" t="s">
        <v>166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5"/>
      <c r="BB43" s="40" t="s">
        <v>11</v>
      </c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1">
        <v>446.28203195502624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>
        <v>446.28203195502624</v>
      </c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</row>
    <row r="44" spans="1:102" ht="9" customHeight="1" x14ac:dyDescent="0.25"/>
    <row r="45" spans="1:102" ht="18.75" customHeight="1" x14ac:dyDescent="0.25">
      <c r="A45" s="36" t="s">
        <v>165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</row>
    <row r="46" spans="1:102" ht="3" customHeight="1" x14ac:dyDescent="0.25"/>
  </sheetData>
  <mergeCells count="172">
    <mergeCell ref="A41:H41"/>
    <mergeCell ref="I41:BA41"/>
    <mergeCell ref="BB41:BT41"/>
    <mergeCell ref="BU41:CI41"/>
    <mergeCell ref="CJ41:CX41"/>
    <mergeCell ref="A42:H42"/>
    <mergeCell ref="I42:BA42"/>
    <mergeCell ref="BB42:BT42"/>
    <mergeCell ref="BU42:CI42"/>
    <mergeCell ref="CJ42:CX42"/>
    <mergeCell ref="CJ38:CX38"/>
    <mergeCell ref="A39:H39"/>
    <mergeCell ref="I39:BA39"/>
    <mergeCell ref="BB39:BT39"/>
    <mergeCell ref="BU39:CI39"/>
    <mergeCell ref="CJ39:CX39"/>
    <mergeCell ref="A15:H15"/>
    <mergeCell ref="I15:BA15"/>
    <mergeCell ref="BB15:BT15"/>
    <mergeCell ref="BU15:CI15"/>
    <mergeCell ref="CJ15:CX15"/>
    <mergeCell ref="A16:H16"/>
    <mergeCell ref="I16:BA16"/>
    <mergeCell ref="BB16:BT16"/>
    <mergeCell ref="BU16:CI16"/>
    <mergeCell ref="CJ16:CX16"/>
    <mergeCell ref="A35:H35"/>
    <mergeCell ref="I35:BA35"/>
    <mergeCell ref="BB35:BT35"/>
    <mergeCell ref="BU35:CI35"/>
    <mergeCell ref="CJ35:CX35"/>
    <mergeCell ref="A36:H36"/>
    <mergeCell ref="I36:BA36"/>
    <mergeCell ref="BB36:BT36"/>
    <mergeCell ref="A13:H13"/>
    <mergeCell ref="I13:BA13"/>
    <mergeCell ref="BB13:BT13"/>
    <mergeCell ref="BU13:CI13"/>
    <mergeCell ref="CJ13:CX13"/>
    <mergeCell ref="A14:H14"/>
    <mergeCell ref="I14:BA14"/>
    <mergeCell ref="BB14:BT14"/>
    <mergeCell ref="BU14:CI14"/>
    <mergeCell ref="CJ14:CX14"/>
    <mergeCell ref="BU36:CI36"/>
    <mergeCell ref="CJ36:CX36"/>
    <mergeCell ref="A33:H33"/>
    <mergeCell ref="I33:BA33"/>
    <mergeCell ref="BB33:BT33"/>
    <mergeCell ref="BU33:CI33"/>
    <mergeCell ref="CJ33:CX33"/>
    <mergeCell ref="A34:H34"/>
    <mergeCell ref="I34:BA34"/>
    <mergeCell ref="BB34:BT34"/>
    <mergeCell ref="BU34:CI34"/>
    <mergeCell ref="CJ34:CX34"/>
    <mergeCell ref="I30:BA30"/>
    <mergeCell ref="BB30:BT30"/>
    <mergeCell ref="BU30:CI30"/>
    <mergeCell ref="CJ30:CX30"/>
    <mergeCell ref="A31:H31"/>
    <mergeCell ref="I31:BA31"/>
    <mergeCell ref="BB31:BT31"/>
    <mergeCell ref="BU31:CI31"/>
    <mergeCell ref="CJ31:CX31"/>
    <mergeCell ref="CJ18:CX18"/>
    <mergeCell ref="I19:BA19"/>
    <mergeCell ref="BB19:BT19"/>
    <mergeCell ref="BU19:CI19"/>
    <mergeCell ref="CJ19:CX19"/>
    <mergeCell ref="A25:H25"/>
    <mergeCell ref="I25:BA25"/>
    <mergeCell ref="BB25:BT25"/>
    <mergeCell ref="BU25:CI25"/>
    <mergeCell ref="CJ25:CX25"/>
    <mergeCell ref="A21:H21"/>
    <mergeCell ref="I21:BA21"/>
    <mergeCell ref="BB21:BT21"/>
    <mergeCell ref="BU21:CI21"/>
    <mergeCell ref="CJ21:CX21"/>
    <mergeCell ref="A23:H23"/>
    <mergeCell ref="I23:BA23"/>
    <mergeCell ref="BB23:BT23"/>
    <mergeCell ref="BU23:CI23"/>
    <mergeCell ref="CJ23:CX23"/>
    <mergeCell ref="A24:H24"/>
    <mergeCell ref="I24:BA24"/>
    <mergeCell ref="BB24:BT24"/>
    <mergeCell ref="BU24:CI24"/>
    <mergeCell ref="BB43:BT43"/>
    <mergeCell ref="BU43:CI43"/>
    <mergeCell ref="CJ37:CX37"/>
    <mergeCell ref="A40:H40"/>
    <mergeCell ref="A19:H19"/>
    <mergeCell ref="CJ40:CX40"/>
    <mergeCell ref="A37:H37"/>
    <mergeCell ref="I37:BA37"/>
    <mergeCell ref="BB37:BT37"/>
    <mergeCell ref="BU37:CI37"/>
    <mergeCell ref="CJ24:CX24"/>
    <mergeCell ref="BU28:CI28"/>
    <mergeCell ref="CJ28:CX28"/>
    <mergeCell ref="A29:H29"/>
    <mergeCell ref="I29:BA29"/>
    <mergeCell ref="BB29:BT29"/>
    <mergeCell ref="BU29:CI29"/>
    <mergeCell ref="CJ29:CX29"/>
    <mergeCell ref="A26:H26"/>
    <mergeCell ref="I26:BA26"/>
    <mergeCell ref="BB26:BT26"/>
    <mergeCell ref="BU26:CI26"/>
    <mergeCell ref="CJ26:CX26"/>
    <mergeCell ref="A30:H30"/>
    <mergeCell ref="A45:CX45"/>
    <mergeCell ref="A38:H38"/>
    <mergeCell ref="I38:BA38"/>
    <mergeCell ref="BB38:BT38"/>
    <mergeCell ref="BU38:CI38"/>
    <mergeCell ref="A27:H27"/>
    <mergeCell ref="I27:BA27"/>
    <mergeCell ref="BB27:BT27"/>
    <mergeCell ref="BU27:CI27"/>
    <mergeCell ref="I40:BA40"/>
    <mergeCell ref="BB40:BT40"/>
    <mergeCell ref="BU40:CI40"/>
    <mergeCell ref="A28:H28"/>
    <mergeCell ref="I28:BA28"/>
    <mergeCell ref="BB28:BT28"/>
    <mergeCell ref="CJ27:CX27"/>
    <mergeCell ref="A32:H32"/>
    <mergeCell ref="I32:BA32"/>
    <mergeCell ref="BB32:BT32"/>
    <mergeCell ref="BU32:CI32"/>
    <mergeCell ref="CJ32:CX32"/>
    <mergeCell ref="CJ43:CX43"/>
    <mergeCell ref="A43:H43"/>
    <mergeCell ref="I43:BA43"/>
    <mergeCell ref="CJ17:CX17"/>
    <mergeCell ref="A22:H22"/>
    <mergeCell ref="I22:BA22"/>
    <mergeCell ref="BB22:BT22"/>
    <mergeCell ref="BU22:CI22"/>
    <mergeCell ref="CJ22:CX22"/>
    <mergeCell ref="A12:H12"/>
    <mergeCell ref="I12:BA12"/>
    <mergeCell ref="BB12:BT12"/>
    <mergeCell ref="BU12:CI12"/>
    <mergeCell ref="CJ12:CX12"/>
    <mergeCell ref="A20:H20"/>
    <mergeCell ref="I20:BA20"/>
    <mergeCell ref="BB20:BT20"/>
    <mergeCell ref="BU20:CI20"/>
    <mergeCell ref="CJ20:CX20"/>
    <mergeCell ref="A17:H17"/>
    <mergeCell ref="I17:BA17"/>
    <mergeCell ref="BB17:BT17"/>
    <mergeCell ref="BU17:CI17"/>
    <mergeCell ref="A18:H18"/>
    <mergeCell ref="I18:BA18"/>
    <mergeCell ref="BB18:BT18"/>
    <mergeCell ref="BU18:CI18"/>
    <mergeCell ref="BO2:CX2"/>
    <mergeCell ref="AK6:CJ6"/>
    <mergeCell ref="A10:BA11"/>
    <mergeCell ref="AK7:CJ7"/>
    <mergeCell ref="AS8:BD8"/>
    <mergeCell ref="CJ11:CX11"/>
    <mergeCell ref="BU11:CI11"/>
    <mergeCell ref="A4:CX4"/>
    <mergeCell ref="A5:CX5"/>
    <mergeCell ref="BB10:BT11"/>
    <mergeCell ref="BU10:CX10"/>
  </mergeCells>
  <pageMargins left="0.78740157480314965" right="0.70866141732283472" top="0.59055118110236227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G33"/>
  <sheetViews>
    <sheetView view="pageBreakPreview" topLeftCell="A2" zoomScaleNormal="100" workbookViewId="0">
      <selection activeCell="AS8" sqref="I8:CX30"/>
    </sheetView>
  </sheetViews>
  <sheetFormatPr defaultColWidth="0.85546875" defaultRowHeight="15" x14ac:dyDescent="0.25"/>
  <cols>
    <col min="1" max="2" width="0.85546875" style="2" customWidth="1"/>
    <col min="3" max="110" width="0.85546875" style="2"/>
    <col min="111" max="111" width="28.28515625" style="2" customWidth="1"/>
    <col min="112" max="16384" width="0.85546875" style="2"/>
  </cols>
  <sheetData>
    <row r="1" spans="1:111" s="1" customFormat="1" ht="12.75" x14ac:dyDescent="0.2">
      <c r="BN1" s="1" t="s">
        <v>113</v>
      </c>
    </row>
    <row r="2" spans="1:111" s="1" customFormat="1" ht="41.25" customHeight="1" x14ac:dyDescent="0.2">
      <c r="BN2" s="16" t="s">
        <v>1</v>
      </c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</row>
    <row r="3" spans="1:111" s="1" customFormat="1" ht="12.75" x14ac:dyDescent="0.2"/>
    <row r="4" spans="1:111" s="5" customFormat="1" ht="18.75" x14ac:dyDescent="0.3">
      <c r="A4" s="23" t="s">
        <v>114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</row>
    <row r="5" spans="1:111" s="6" customFormat="1" ht="18.75" customHeight="1" x14ac:dyDescent="0.3">
      <c r="A5" s="48" t="s">
        <v>115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DG5" s="13">
        <f>AS8+AS22+AS28</f>
        <v>14570089.5152</v>
      </c>
    </row>
    <row r="6" spans="1:111" ht="13.5" customHeight="1" x14ac:dyDescent="0.25">
      <c r="DG6" s="15">
        <f>AS14+AS15+AS17+AS18+AS20</f>
        <v>8821364.8316970672</v>
      </c>
    </row>
    <row r="7" spans="1:111" s="8" customFormat="1" ht="110.25" customHeight="1" x14ac:dyDescent="0.2">
      <c r="A7" s="45" t="s">
        <v>116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7"/>
      <c r="AS7" s="22" t="s">
        <v>117</v>
      </c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45" t="s">
        <v>118</v>
      </c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5" t="s">
        <v>119</v>
      </c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7"/>
      <c r="DG7" s="14">
        <f>SUM(DG5:DG6)</f>
        <v>23391454.346897066</v>
      </c>
    </row>
    <row r="8" spans="1:111" s="9" customFormat="1" ht="50.1" customHeight="1" x14ac:dyDescent="0.2">
      <c r="A8" s="49" t="s">
        <v>39</v>
      </c>
      <c r="B8" s="50"/>
      <c r="C8" s="50"/>
      <c r="D8" s="50"/>
      <c r="E8" s="50"/>
      <c r="F8" s="50"/>
      <c r="G8" s="50"/>
      <c r="H8" s="50"/>
      <c r="I8" s="51" t="s">
        <v>120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2">
        <v>8178418.6360000009</v>
      </c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52">
        <v>72279.44</v>
      </c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>
        <v>113.15</v>
      </c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</row>
    <row r="9" spans="1:111" s="9" customFormat="1" ht="14.25" customHeight="1" x14ac:dyDescent="0.2">
      <c r="A9" s="53"/>
      <c r="B9" s="54"/>
      <c r="C9" s="54"/>
      <c r="D9" s="54"/>
      <c r="E9" s="54"/>
      <c r="F9" s="54"/>
      <c r="G9" s="54"/>
      <c r="H9" s="54"/>
      <c r="I9" s="55" t="s">
        <v>10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>
        <v>113.15</v>
      </c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</row>
    <row r="10" spans="1:111" s="9" customFormat="1" ht="14.25" customHeight="1" x14ac:dyDescent="0.2">
      <c r="A10" s="26"/>
      <c r="B10" s="27"/>
      <c r="C10" s="27"/>
      <c r="D10" s="27"/>
      <c r="E10" s="27"/>
      <c r="F10" s="27"/>
      <c r="G10" s="27"/>
      <c r="H10" s="27"/>
      <c r="I10" s="55" t="s">
        <v>121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>
        <v>113.15</v>
      </c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</row>
    <row r="11" spans="1:111" s="9" customFormat="1" ht="79.5" customHeight="1" x14ac:dyDescent="0.2">
      <c r="A11" s="32" t="s">
        <v>43</v>
      </c>
      <c r="B11" s="33"/>
      <c r="C11" s="33"/>
      <c r="D11" s="33"/>
      <c r="E11" s="33"/>
      <c r="F11" s="33"/>
      <c r="G11" s="33"/>
      <c r="H11" s="33"/>
      <c r="I11" s="51" t="s">
        <v>122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</row>
    <row r="12" spans="1:111" s="9" customFormat="1" ht="63.75" customHeight="1" x14ac:dyDescent="0.2">
      <c r="A12" s="60" t="s">
        <v>46</v>
      </c>
      <c r="B12" s="60"/>
      <c r="C12" s="60"/>
      <c r="D12" s="60"/>
      <c r="E12" s="60"/>
      <c r="F12" s="60"/>
      <c r="G12" s="60"/>
      <c r="H12" s="60"/>
      <c r="I12" s="35" t="s">
        <v>123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61">
        <v>8821364.8316970672</v>
      </c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1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</row>
    <row r="13" spans="1:111" s="9" customFormat="1" ht="20.25" customHeight="1" x14ac:dyDescent="0.2">
      <c r="A13" s="62" t="s">
        <v>142</v>
      </c>
      <c r="B13" s="63"/>
      <c r="C13" s="63"/>
      <c r="D13" s="63"/>
      <c r="E13" s="63"/>
      <c r="F13" s="63"/>
      <c r="G13" s="63"/>
      <c r="H13" s="64"/>
      <c r="I13" s="73" t="s">
        <v>124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5"/>
    </row>
    <row r="14" spans="1:111" s="9" customFormat="1" ht="15.75" customHeight="1" x14ac:dyDescent="0.2">
      <c r="A14" s="65"/>
      <c r="B14" s="66"/>
      <c r="C14" s="66"/>
      <c r="D14" s="66"/>
      <c r="E14" s="66"/>
      <c r="F14" s="66"/>
      <c r="G14" s="66"/>
      <c r="H14" s="67"/>
      <c r="I14" s="68" t="s">
        <v>137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52">
        <v>957691.70205333352</v>
      </c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52">
        <v>344.97333333333336</v>
      </c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1">
        <v>2776.1325572604651</v>
      </c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</row>
    <row r="15" spans="1:111" s="9" customFormat="1" ht="15.75" customHeight="1" x14ac:dyDescent="0.2">
      <c r="A15" s="65"/>
      <c r="B15" s="66"/>
      <c r="C15" s="66"/>
      <c r="D15" s="66"/>
      <c r="E15" s="66"/>
      <c r="F15" s="66"/>
      <c r="G15" s="66"/>
      <c r="H15" s="67"/>
      <c r="I15" s="68" t="s">
        <v>136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52">
        <v>163949.43711999999</v>
      </c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1">
        <v>16.666666666666668</v>
      </c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>
        <v>9836.9662271999987</v>
      </c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</row>
    <row r="16" spans="1:111" s="9" customFormat="1" ht="21.75" customHeight="1" x14ac:dyDescent="0.2">
      <c r="A16" s="62" t="s">
        <v>143</v>
      </c>
      <c r="B16" s="63"/>
      <c r="C16" s="63"/>
      <c r="D16" s="63"/>
      <c r="E16" s="63"/>
      <c r="F16" s="63"/>
      <c r="G16" s="63"/>
      <c r="H16" s="64"/>
      <c r="I16" s="73" t="s">
        <v>125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5"/>
    </row>
    <row r="17" spans="1:102" s="9" customFormat="1" ht="15.75" customHeight="1" x14ac:dyDescent="0.2">
      <c r="A17" s="65"/>
      <c r="B17" s="66"/>
      <c r="C17" s="66"/>
      <c r="D17" s="66"/>
      <c r="E17" s="66"/>
      <c r="F17" s="66"/>
      <c r="G17" s="66"/>
      <c r="H17" s="67"/>
      <c r="I17" s="68" t="s">
        <v>137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52">
        <v>1417154.0638770664</v>
      </c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52">
        <v>546.20000000000005</v>
      </c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1">
        <v>2594.5698716167453</v>
      </c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</row>
    <row r="18" spans="1:102" s="9" customFormat="1" ht="15.75" customHeight="1" x14ac:dyDescent="0.2">
      <c r="A18" s="70"/>
      <c r="B18" s="71"/>
      <c r="C18" s="71"/>
      <c r="D18" s="71"/>
      <c r="E18" s="71"/>
      <c r="F18" s="71"/>
      <c r="G18" s="71"/>
      <c r="H18" s="72"/>
      <c r="I18" s="68" t="s">
        <v>136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52">
        <v>3784788.8975866665</v>
      </c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1">
        <v>1171.8666666666668</v>
      </c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>
        <v>3229.7094927636813</v>
      </c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</row>
    <row r="19" spans="1:102" s="9" customFormat="1" ht="32.25" customHeight="1" x14ac:dyDescent="0.2">
      <c r="A19" s="31" t="s">
        <v>144</v>
      </c>
      <c r="B19" s="31"/>
      <c r="C19" s="31"/>
      <c r="D19" s="31"/>
      <c r="E19" s="31"/>
      <c r="F19" s="31"/>
      <c r="G19" s="31"/>
      <c r="H19" s="31"/>
      <c r="I19" s="56" t="s">
        <v>126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7">
        <v>0</v>
      </c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9">
        <v>0</v>
      </c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>
        <v>0</v>
      </c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</row>
    <row r="20" spans="1:102" s="9" customFormat="1" ht="111" customHeight="1" x14ac:dyDescent="0.2">
      <c r="A20" s="25" t="s">
        <v>145</v>
      </c>
      <c r="B20" s="25"/>
      <c r="C20" s="25"/>
      <c r="D20" s="25"/>
      <c r="E20" s="25"/>
      <c r="F20" s="25"/>
      <c r="G20" s="25"/>
      <c r="H20" s="25"/>
      <c r="I20" s="56" t="s">
        <v>127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2">
        <v>2497780.7310599997</v>
      </c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52">
        <v>901.26666666666654</v>
      </c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1">
        <v>2771.4114184407131</v>
      </c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</row>
    <row r="21" spans="1:102" s="9" customFormat="1" ht="63" customHeight="1" x14ac:dyDescent="0.2">
      <c r="A21" s="25" t="s">
        <v>146</v>
      </c>
      <c r="B21" s="25"/>
      <c r="C21" s="25"/>
      <c r="D21" s="25"/>
      <c r="E21" s="25"/>
      <c r="F21" s="25"/>
      <c r="G21" s="25"/>
      <c r="H21" s="25"/>
      <c r="I21" s="55" t="s">
        <v>128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7">
        <v>0</v>
      </c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9">
        <v>0</v>
      </c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>
        <v>0</v>
      </c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</row>
    <row r="22" spans="1:102" s="9" customFormat="1" ht="66" customHeight="1" x14ac:dyDescent="0.2">
      <c r="A22" s="49" t="s">
        <v>49</v>
      </c>
      <c r="B22" s="50"/>
      <c r="C22" s="50"/>
      <c r="D22" s="50"/>
      <c r="E22" s="50"/>
      <c r="F22" s="50"/>
      <c r="G22" s="50"/>
      <c r="H22" s="50"/>
      <c r="I22" s="51" t="s">
        <v>129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2">
        <v>3494710.9240000001</v>
      </c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52">
        <v>72279.44</v>
      </c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>
        <v>48.35</v>
      </c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</row>
    <row r="23" spans="1:102" s="9" customFormat="1" ht="15.75" customHeight="1" x14ac:dyDescent="0.2">
      <c r="A23" s="53"/>
      <c r="B23" s="54"/>
      <c r="C23" s="54"/>
      <c r="D23" s="54"/>
      <c r="E23" s="54"/>
      <c r="F23" s="54"/>
      <c r="G23" s="54"/>
      <c r="H23" s="54"/>
      <c r="I23" s="55" t="s">
        <v>10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>
        <v>48.35</v>
      </c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</row>
    <row r="24" spans="1:102" s="9" customFormat="1" ht="15.75" customHeight="1" x14ac:dyDescent="0.2">
      <c r="A24" s="26"/>
      <c r="B24" s="27"/>
      <c r="C24" s="27"/>
      <c r="D24" s="27"/>
      <c r="E24" s="27"/>
      <c r="F24" s="27"/>
      <c r="G24" s="27"/>
      <c r="H24" s="27"/>
      <c r="I24" s="55" t="s">
        <v>121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>
        <v>48.35</v>
      </c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</row>
    <row r="25" spans="1:102" s="9" customFormat="1" ht="114" customHeight="1" x14ac:dyDescent="0.2">
      <c r="A25" s="49" t="s">
        <v>51</v>
      </c>
      <c r="B25" s="50"/>
      <c r="C25" s="50"/>
      <c r="D25" s="50"/>
      <c r="E25" s="50"/>
      <c r="F25" s="50"/>
      <c r="G25" s="50"/>
      <c r="H25" s="50"/>
      <c r="I25" s="51" t="s">
        <v>130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7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</row>
    <row r="26" spans="1:102" s="9" customFormat="1" ht="14.25" customHeight="1" x14ac:dyDescent="0.2">
      <c r="A26" s="53"/>
      <c r="B26" s="54"/>
      <c r="C26" s="54"/>
      <c r="D26" s="54"/>
      <c r="E26" s="54"/>
      <c r="F26" s="54"/>
      <c r="G26" s="54"/>
      <c r="H26" s="54"/>
      <c r="I26" s="55" t="s">
        <v>10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7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</row>
    <row r="27" spans="1:102" s="9" customFormat="1" ht="14.25" customHeight="1" x14ac:dyDescent="0.2">
      <c r="A27" s="26"/>
      <c r="B27" s="27"/>
      <c r="C27" s="27"/>
      <c r="D27" s="27"/>
      <c r="E27" s="27"/>
      <c r="F27" s="27"/>
      <c r="G27" s="27"/>
      <c r="H27" s="27"/>
      <c r="I27" s="55" t="s">
        <v>121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7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</row>
    <row r="28" spans="1:102" s="9" customFormat="1" ht="204.75" customHeight="1" x14ac:dyDescent="0.2">
      <c r="A28" s="49" t="s">
        <v>53</v>
      </c>
      <c r="B28" s="50"/>
      <c r="C28" s="50"/>
      <c r="D28" s="50"/>
      <c r="E28" s="50"/>
      <c r="F28" s="50"/>
      <c r="G28" s="50"/>
      <c r="H28" s="50"/>
      <c r="I28" s="51" t="s">
        <v>131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2">
        <v>2896959.9552000002</v>
      </c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52">
        <v>72279.44</v>
      </c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>
        <v>40.08</v>
      </c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</row>
    <row r="29" spans="1:102" s="9" customFormat="1" ht="14.25" customHeight="1" x14ac:dyDescent="0.2">
      <c r="A29" s="53"/>
      <c r="B29" s="54"/>
      <c r="C29" s="54"/>
      <c r="D29" s="54"/>
      <c r="E29" s="54"/>
      <c r="F29" s="54"/>
      <c r="G29" s="54"/>
      <c r="H29" s="54"/>
      <c r="I29" s="55" t="s">
        <v>10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>
        <v>40.08</v>
      </c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</row>
    <row r="30" spans="1:102" s="9" customFormat="1" ht="14.25" customHeight="1" x14ac:dyDescent="0.2">
      <c r="A30" s="26"/>
      <c r="B30" s="27"/>
      <c r="C30" s="27"/>
      <c r="D30" s="27"/>
      <c r="E30" s="27"/>
      <c r="F30" s="27"/>
      <c r="G30" s="27"/>
      <c r="H30" s="27"/>
      <c r="I30" s="55" t="s">
        <v>121</v>
      </c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>
        <v>40.08</v>
      </c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</row>
    <row r="31" spans="1:102" ht="9.75" customHeight="1" x14ac:dyDescent="0.25"/>
    <row r="32" spans="1:102" ht="27.75" customHeight="1" x14ac:dyDescent="0.25">
      <c r="A32" s="36" t="s">
        <v>132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</row>
    <row r="33" ht="3" customHeight="1" x14ac:dyDescent="0.25"/>
  </sheetData>
  <mergeCells count="117">
    <mergeCell ref="BM18:CF18"/>
    <mergeCell ref="CG18:CX18"/>
    <mergeCell ref="I16:CX16"/>
    <mergeCell ref="I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A30:H30"/>
    <mergeCell ref="I30:AR30"/>
    <mergeCell ref="AS30:BL30"/>
    <mergeCell ref="BM30:CF30"/>
    <mergeCell ref="CG30:CX30"/>
    <mergeCell ref="A32:CX32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11:H11"/>
    <mergeCell ref="I11:AR11"/>
    <mergeCell ref="AS11:BL11"/>
    <mergeCell ref="BM11:CF11"/>
    <mergeCell ref="CG11:CX11"/>
    <mergeCell ref="A19:H19"/>
    <mergeCell ref="I19:AR19"/>
    <mergeCell ref="AS19:BL19"/>
    <mergeCell ref="BM19:CF19"/>
    <mergeCell ref="CG19:CX19"/>
    <mergeCell ref="A12:H12"/>
    <mergeCell ref="I12:AR12"/>
    <mergeCell ref="AS12:BL12"/>
    <mergeCell ref="BM12:CF12"/>
    <mergeCell ref="CG12:CX12"/>
    <mergeCell ref="A13:H13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A9:H9"/>
    <mergeCell ref="I9:AR9"/>
    <mergeCell ref="AS9:BL9"/>
    <mergeCell ref="BM9:CF9"/>
    <mergeCell ref="CG9:CX9"/>
    <mergeCell ref="A10:H10"/>
    <mergeCell ref="I10:AR10"/>
    <mergeCell ref="AS10:BL10"/>
    <mergeCell ref="BM10:CF10"/>
    <mergeCell ref="CG10:CX10"/>
    <mergeCell ref="BN2:CX2"/>
    <mergeCell ref="A4:CX4"/>
    <mergeCell ref="A5:CX5"/>
    <mergeCell ref="A7:AR7"/>
    <mergeCell ref="AS7:BL7"/>
    <mergeCell ref="BM7:CF7"/>
    <mergeCell ref="CG7:CX7"/>
    <mergeCell ref="A8:H8"/>
    <mergeCell ref="I8:AR8"/>
    <mergeCell ref="AS8:BL8"/>
    <mergeCell ref="BM8:CF8"/>
    <mergeCell ref="CG8:CX8"/>
  </mergeCells>
  <pageMargins left="0.78740157480314965" right="0.70866141732283472" top="0.59055118110236227" bottom="0.39370078740157483" header="0.19685039370078741" footer="0.19685039370078741"/>
  <pageSetup paperSize="9" fitToHeight="2" orientation="portrait" r:id="rId1"/>
  <headerFooter alignWithMargins="0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X36"/>
  <sheetViews>
    <sheetView view="pageBreakPreview" topLeftCell="A2" zoomScaleNormal="100" workbookViewId="0">
      <selection activeCell="I11" sqref="I11:CX36"/>
    </sheetView>
  </sheetViews>
  <sheetFormatPr defaultColWidth="0.85546875" defaultRowHeight="15" x14ac:dyDescent="0.25"/>
  <cols>
    <col min="1" max="7" width="0.85546875" style="2"/>
    <col min="8" max="8" width="1.85546875" style="2" customWidth="1"/>
    <col min="9" max="16384" width="0.85546875" style="2"/>
  </cols>
  <sheetData>
    <row r="1" spans="1:102" s="1" customFormat="1" ht="12.75" x14ac:dyDescent="0.2">
      <c r="BO1" s="1" t="s">
        <v>82</v>
      </c>
    </row>
    <row r="2" spans="1:102" s="1" customFormat="1" ht="40.5" customHeight="1" x14ac:dyDescent="0.2">
      <c r="BO2" s="16" t="s">
        <v>1</v>
      </c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</row>
    <row r="3" spans="1:102" s="1" customFormat="1" ht="5.25" customHeight="1" x14ac:dyDescent="0.2"/>
    <row r="4" spans="1:102" s="1" customFormat="1" ht="12.75" x14ac:dyDescent="0.2"/>
    <row r="5" spans="1:102" s="5" customFormat="1" ht="18.75" x14ac:dyDescent="0.3">
      <c r="A5" s="23" t="s">
        <v>83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</row>
    <row r="6" spans="1:102" s="6" customFormat="1" ht="39.75" customHeight="1" x14ac:dyDescent="0.3">
      <c r="A6" s="24" t="s">
        <v>84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</row>
    <row r="7" spans="1:102" s="12" customFormat="1" ht="15.75" x14ac:dyDescent="0.25"/>
    <row r="8" spans="1:102" s="3" customFormat="1" ht="16.5" x14ac:dyDescent="0.25">
      <c r="CX8" s="4" t="s">
        <v>85</v>
      </c>
    </row>
    <row r="9" spans="1:102" s="12" customFormat="1" ht="6" customHeight="1" x14ac:dyDescent="0.25"/>
    <row r="10" spans="1:102" s="8" customFormat="1" ht="64.5" customHeight="1" x14ac:dyDescent="0.2">
      <c r="A10" s="22" t="s">
        <v>86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45" t="s">
        <v>87</v>
      </c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5" t="s">
        <v>88</v>
      </c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7"/>
    </row>
    <row r="11" spans="1:102" s="9" customFormat="1" ht="36" customHeight="1" x14ac:dyDescent="0.2">
      <c r="A11" s="40" t="s">
        <v>39</v>
      </c>
      <c r="B11" s="40"/>
      <c r="C11" s="40"/>
      <c r="D11" s="40"/>
      <c r="E11" s="40"/>
      <c r="F11" s="40"/>
      <c r="G11" s="40"/>
      <c r="H11" s="40"/>
      <c r="I11" s="51" t="s">
        <v>89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2">
        <v>14570.605</v>
      </c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>
        <v>15989.398513999999</v>
      </c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</row>
    <row r="12" spans="1:102" s="9" customFormat="1" ht="21.75" customHeight="1" x14ac:dyDescent="0.2">
      <c r="A12" s="40"/>
      <c r="B12" s="40"/>
      <c r="C12" s="40"/>
      <c r="D12" s="40"/>
      <c r="E12" s="40"/>
      <c r="F12" s="40"/>
      <c r="G12" s="40"/>
      <c r="H12" s="40"/>
      <c r="I12" s="51" t="s">
        <v>90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9" customFormat="1" ht="21.75" customHeight="1" x14ac:dyDescent="0.2">
      <c r="A13" s="40" t="s">
        <v>147</v>
      </c>
      <c r="B13" s="40"/>
      <c r="C13" s="40"/>
      <c r="D13" s="40"/>
      <c r="E13" s="40"/>
      <c r="F13" s="40"/>
      <c r="G13" s="40"/>
      <c r="H13" s="40"/>
      <c r="I13" s="55" t="s">
        <v>91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2">
        <v>128.50200000000001</v>
      </c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>
        <v>138.13965000000002</v>
      </c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</row>
    <row r="14" spans="1:102" s="9" customFormat="1" ht="21.75" customHeight="1" x14ac:dyDescent="0.2">
      <c r="A14" s="40" t="s">
        <v>148</v>
      </c>
      <c r="B14" s="40"/>
      <c r="C14" s="40"/>
      <c r="D14" s="40"/>
      <c r="E14" s="40"/>
      <c r="F14" s="40"/>
      <c r="G14" s="40"/>
      <c r="H14" s="40"/>
      <c r="I14" s="55" t="s">
        <v>92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</row>
    <row r="15" spans="1:102" s="9" customFormat="1" ht="21.75" customHeight="1" x14ac:dyDescent="0.2">
      <c r="A15" s="40" t="s">
        <v>149</v>
      </c>
      <c r="B15" s="40"/>
      <c r="C15" s="40"/>
      <c r="D15" s="40"/>
      <c r="E15" s="40"/>
      <c r="F15" s="40"/>
      <c r="G15" s="40"/>
      <c r="H15" s="40"/>
      <c r="I15" s="55" t="s">
        <v>93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2">
        <v>9999.9349999999995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>
        <v>10999.9285</v>
      </c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</row>
    <row r="16" spans="1:102" s="9" customFormat="1" ht="21.75" customHeight="1" x14ac:dyDescent="0.2">
      <c r="A16" s="40" t="s">
        <v>150</v>
      </c>
      <c r="B16" s="40"/>
      <c r="C16" s="40"/>
      <c r="D16" s="40"/>
      <c r="E16" s="40"/>
      <c r="F16" s="40"/>
      <c r="G16" s="40"/>
      <c r="H16" s="40"/>
      <c r="I16" s="55" t="s">
        <v>94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2">
        <v>3039.98</v>
      </c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>
        <v>3343.9782639999999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</row>
    <row r="17" spans="1:102" s="9" customFormat="1" ht="21.75" customHeight="1" x14ac:dyDescent="0.2">
      <c r="A17" s="40" t="s">
        <v>151</v>
      </c>
      <c r="B17" s="40"/>
      <c r="C17" s="40"/>
      <c r="D17" s="40"/>
      <c r="E17" s="40"/>
      <c r="F17" s="40"/>
      <c r="G17" s="40"/>
      <c r="H17" s="40"/>
      <c r="I17" s="55" t="s">
        <v>95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2">
        <v>1402.1880000000001</v>
      </c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>
        <v>1507.3521000000001</v>
      </c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</row>
    <row r="18" spans="1:102" s="9" customFormat="1" ht="21.75" customHeight="1" x14ac:dyDescent="0.2">
      <c r="A18" s="40"/>
      <c r="B18" s="40"/>
      <c r="C18" s="40"/>
      <c r="D18" s="40"/>
      <c r="E18" s="40"/>
      <c r="F18" s="40"/>
      <c r="G18" s="40"/>
      <c r="H18" s="40"/>
      <c r="I18" s="55" t="s">
        <v>96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</row>
    <row r="19" spans="1:102" s="9" customFormat="1" ht="36.75" customHeight="1" x14ac:dyDescent="0.2">
      <c r="A19" s="40" t="s">
        <v>152</v>
      </c>
      <c r="B19" s="40"/>
      <c r="C19" s="40"/>
      <c r="D19" s="40"/>
      <c r="E19" s="40"/>
      <c r="F19" s="40"/>
      <c r="G19" s="40"/>
      <c r="H19" s="40"/>
      <c r="I19" s="76" t="s">
        <v>97</v>
      </c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</row>
    <row r="20" spans="1:102" s="9" customFormat="1" ht="54" customHeight="1" x14ac:dyDescent="0.2">
      <c r="A20" s="40" t="s">
        <v>153</v>
      </c>
      <c r="B20" s="40"/>
      <c r="C20" s="40"/>
      <c r="D20" s="40"/>
      <c r="E20" s="40"/>
      <c r="F20" s="40"/>
      <c r="G20" s="40"/>
      <c r="H20" s="40"/>
      <c r="I20" s="76" t="s">
        <v>98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</row>
    <row r="21" spans="1:102" s="9" customFormat="1" ht="36.75" customHeight="1" x14ac:dyDescent="0.2">
      <c r="A21" s="40" t="s">
        <v>154</v>
      </c>
      <c r="B21" s="40"/>
      <c r="C21" s="40"/>
      <c r="D21" s="40"/>
      <c r="E21" s="40"/>
      <c r="F21" s="40"/>
      <c r="G21" s="40"/>
      <c r="H21" s="40"/>
      <c r="I21" s="76" t="s">
        <v>99</v>
      </c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52">
        <v>1402.1880000000001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>
        <v>1507.3521000000001</v>
      </c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</row>
    <row r="22" spans="1:102" s="9" customFormat="1" ht="21.75" customHeight="1" x14ac:dyDescent="0.2">
      <c r="A22" s="40"/>
      <c r="B22" s="40"/>
      <c r="C22" s="40"/>
      <c r="D22" s="40"/>
      <c r="E22" s="40"/>
      <c r="F22" s="40"/>
      <c r="G22" s="40"/>
      <c r="H22" s="40"/>
      <c r="I22" s="76" t="s">
        <v>90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</row>
    <row r="23" spans="1:102" s="9" customFormat="1" ht="21.75" customHeight="1" x14ac:dyDescent="0.2">
      <c r="A23" s="40" t="s">
        <v>155</v>
      </c>
      <c r="B23" s="40"/>
      <c r="C23" s="40"/>
      <c r="D23" s="40"/>
      <c r="E23" s="40"/>
      <c r="F23" s="40"/>
      <c r="G23" s="40"/>
      <c r="H23" s="40"/>
      <c r="I23" s="77" t="s">
        <v>100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</row>
    <row r="24" spans="1:102" s="9" customFormat="1" ht="36" customHeight="1" x14ac:dyDescent="0.2">
      <c r="A24" s="40" t="s">
        <v>156</v>
      </c>
      <c r="B24" s="40"/>
      <c r="C24" s="40"/>
      <c r="D24" s="40"/>
      <c r="E24" s="40"/>
      <c r="F24" s="40"/>
      <c r="G24" s="40"/>
      <c r="H24" s="40"/>
      <c r="I24" s="77" t="s">
        <v>101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</row>
    <row r="25" spans="1:102" s="9" customFormat="1" ht="54" customHeight="1" x14ac:dyDescent="0.2">
      <c r="A25" s="40" t="s">
        <v>157</v>
      </c>
      <c r="B25" s="40"/>
      <c r="C25" s="40"/>
      <c r="D25" s="40"/>
      <c r="E25" s="40"/>
      <c r="F25" s="40"/>
      <c r="G25" s="40"/>
      <c r="H25" s="40"/>
      <c r="I25" s="77" t="s">
        <v>102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</row>
    <row r="26" spans="1:102" s="9" customFormat="1" ht="22.5" customHeight="1" x14ac:dyDescent="0.2">
      <c r="A26" s="40" t="s">
        <v>158</v>
      </c>
      <c r="B26" s="40"/>
      <c r="C26" s="40"/>
      <c r="D26" s="40"/>
      <c r="E26" s="40"/>
      <c r="F26" s="40"/>
      <c r="G26" s="40"/>
      <c r="H26" s="40"/>
      <c r="I26" s="77" t="s">
        <v>103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52">
        <v>459.661</v>
      </c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>
        <v>494.13557499999996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</row>
    <row r="27" spans="1:102" s="9" customFormat="1" ht="36.75" customHeight="1" x14ac:dyDescent="0.2">
      <c r="A27" s="40" t="s">
        <v>159</v>
      </c>
      <c r="B27" s="40"/>
      <c r="C27" s="40"/>
      <c r="D27" s="40"/>
      <c r="E27" s="40"/>
      <c r="F27" s="40"/>
      <c r="G27" s="40"/>
      <c r="H27" s="40"/>
      <c r="I27" s="77" t="s">
        <v>104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52">
        <v>942.52700000000004</v>
      </c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>
        <v>1013.216525</v>
      </c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</row>
    <row r="28" spans="1:102" s="9" customFormat="1" ht="21.75" customHeight="1" x14ac:dyDescent="0.2">
      <c r="A28" s="40" t="s">
        <v>160</v>
      </c>
      <c r="B28" s="40"/>
      <c r="C28" s="40"/>
      <c r="D28" s="40"/>
      <c r="E28" s="40"/>
      <c r="F28" s="40"/>
      <c r="G28" s="40"/>
      <c r="H28" s="40"/>
      <c r="I28" s="55" t="s">
        <v>105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2">
        <v>0</v>
      </c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>
        <v>0</v>
      </c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</row>
    <row r="29" spans="1:102" s="9" customFormat="1" ht="21.75" customHeight="1" x14ac:dyDescent="0.2">
      <c r="A29" s="40"/>
      <c r="B29" s="40"/>
      <c r="C29" s="40"/>
      <c r="D29" s="40"/>
      <c r="E29" s="40"/>
      <c r="F29" s="40"/>
      <c r="G29" s="40"/>
      <c r="H29" s="40"/>
      <c r="I29" s="55" t="s">
        <v>90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</row>
    <row r="30" spans="1:102" s="9" customFormat="1" ht="21.75" customHeight="1" x14ac:dyDescent="0.2">
      <c r="A30" s="40" t="s">
        <v>161</v>
      </c>
      <c r="B30" s="40"/>
      <c r="C30" s="40"/>
      <c r="D30" s="40"/>
      <c r="E30" s="40"/>
      <c r="F30" s="40"/>
      <c r="G30" s="40"/>
      <c r="H30" s="40"/>
      <c r="I30" s="76" t="s">
        <v>106</v>
      </c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</row>
    <row r="31" spans="1:102" s="9" customFormat="1" ht="21.75" customHeight="1" x14ac:dyDescent="0.2">
      <c r="A31" s="40" t="s">
        <v>162</v>
      </c>
      <c r="B31" s="40"/>
      <c r="C31" s="40"/>
      <c r="D31" s="40"/>
      <c r="E31" s="40"/>
      <c r="F31" s="40"/>
      <c r="G31" s="40"/>
      <c r="H31" s="40"/>
      <c r="I31" s="76" t="s">
        <v>107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</row>
    <row r="32" spans="1:102" s="9" customFormat="1" ht="21.75" customHeight="1" x14ac:dyDescent="0.2">
      <c r="A32" s="40" t="s">
        <v>163</v>
      </c>
      <c r="B32" s="40"/>
      <c r="C32" s="40"/>
      <c r="D32" s="40"/>
      <c r="E32" s="40"/>
      <c r="F32" s="40"/>
      <c r="G32" s="40"/>
      <c r="H32" s="40"/>
      <c r="I32" s="76" t="s">
        <v>108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</row>
    <row r="33" spans="1:102" s="9" customFormat="1" ht="37.5" customHeight="1" x14ac:dyDescent="0.2">
      <c r="A33" s="40" t="s">
        <v>164</v>
      </c>
      <c r="B33" s="40"/>
      <c r="C33" s="40"/>
      <c r="D33" s="40"/>
      <c r="E33" s="40"/>
      <c r="F33" s="40"/>
      <c r="G33" s="40"/>
      <c r="H33" s="40"/>
      <c r="I33" s="76" t="s">
        <v>109</v>
      </c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</row>
    <row r="34" spans="1:102" s="9" customFormat="1" ht="101.25" customHeight="1" x14ac:dyDescent="0.2">
      <c r="A34" s="40" t="s">
        <v>43</v>
      </c>
      <c r="B34" s="40"/>
      <c r="C34" s="40"/>
      <c r="D34" s="40"/>
      <c r="E34" s="40"/>
      <c r="F34" s="40"/>
      <c r="G34" s="40"/>
      <c r="H34" s="40"/>
      <c r="I34" s="51" t="s">
        <v>110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2">
        <v>8821.3648316970666</v>
      </c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>
        <v>9482.9671940743465</v>
      </c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</row>
    <row r="35" spans="1:102" s="9" customFormat="1" ht="24" customHeight="1" x14ac:dyDescent="0.2">
      <c r="A35" s="40" t="s">
        <v>46</v>
      </c>
      <c r="B35" s="40"/>
      <c r="C35" s="40"/>
      <c r="D35" s="40"/>
      <c r="E35" s="40"/>
      <c r="F35" s="40"/>
      <c r="G35" s="40"/>
      <c r="H35" s="40"/>
      <c r="I35" s="51" t="s">
        <v>111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2">
        <v>3544.75</v>
      </c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>
        <v>3958.8</v>
      </c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</row>
    <row r="36" spans="1:102" s="9" customFormat="1" ht="39.75" customHeight="1" x14ac:dyDescent="0.2">
      <c r="A36" s="40"/>
      <c r="B36" s="40"/>
      <c r="C36" s="40"/>
      <c r="D36" s="40"/>
      <c r="E36" s="40"/>
      <c r="F36" s="40"/>
      <c r="G36" s="40"/>
      <c r="H36" s="40"/>
      <c r="I36" s="51" t="s">
        <v>112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2">
        <v>23391.969831697068</v>
      </c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>
        <v>29431.165708074343</v>
      </c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</row>
  </sheetData>
  <mergeCells count="110"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3:H13"/>
    <mergeCell ref="I13:BI13"/>
    <mergeCell ref="BJ13:CC13"/>
    <mergeCell ref="CD13:CX13"/>
    <mergeCell ref="A14:H14"/>
    <mergeCell ref="I14:BI14"/>
    <mergeCell ref="BJ14:CC14"/>
    <mergeCell ref="CD14:CX14"/>
    <mergeCell ref="A11:H11"/>
    <mergeCell ref="I11:BI11"/>
    <mergeCell ref="BJ11:CC11"/>
    <mergeCell ref="CD11:CX11"/>
    <mergeCell ref="A12:H12"/>
    <mergeCell ref="I12:BI12"/>
    <mergeCell ref="BJ12:CC12"/>
    <mergeCell ref="CD12:CX12"/>
    <mergeCell ref="BO2:CX2"/>
    <mergeCell ref="A5:CX5"/>
    <mergeCell ref="A6:CX6"/>
    <mergeCell ref="A10:BI10"/>
    <mergeCell ref="BJ10:CC10"/>
    <mergeCell ref="CD10:CX10"/>
  </mergeCells>
  <pageMargins left="0.78740157480314965" right="0.70866141732283472" top="0.59055118110236227" bottom="0.39370078740157483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X10"/>
  <sheetViews>
    <sheetView view="pageBreakPreview" topLeftCell="A7" zoomScaleNormal="100" workbookViewId="0">
      <selection activeCell="AN8" sqref="AN8:CX10"/>
    </sheetView>
  </sheetViews>
  <sheetFormatPr defaultColWidth="0.85546875" defaultRowHeight="15" x14ac:dyDescent="0.25"/>
  <cols>
    <col min="1" max="16384" width="0.85546875" style="2"/>
  </cols>
  <sheetData>
    <row r="1" spans="1:102" s="1" customFormat="1" ht="12.75" x14ac:dyDescent="0.2">
      <c r="BO1" s="1" t="s">
        <v>75</v>
      </c>
    </row>
    <row r="2" spans="1:102" s="1" customFormat="1" ht="41.25" customHeight="1" x14ac:dyDescent="0.2">
      <c r="BO2" s="16" t="s">
        <v>1</v>
      </c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</row>
    <row r="3" spans="1:102" s="1" customFormat="1" ht="18.75" customHeight="1" x14ac:dyDescent="0.2"/>
    <row r="4" spans="1:102" s="5" customFormat="1" ht="18.75" x14ac:dyDescent="0.3">
      <c r="A4" s="23" t="s">
        <v>66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</row>
    <row r="5" spans="1:102" s="6" customFormat="1" ht="41.25" customHeight="1" x14ac:dyDescent="0.3">
      <c r="A5" s="24" t="s">
        <v>76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</row>
    <row r="6" spans="1:102" s="3" customFormat="1" ht="16.5" x14ac:dyDescent="0.25"/>
    <row r="7" spans="1:102" s="8" customFormat="1" ht="66" customHeight="1" x14ac:dyDescent="0.2">
      <c r="A7" s="22" t="s">
        <v>68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45" t="s">
        <v>77</v>
      </c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5" t="s">
        <v>78</v>
      </c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7"/>
    </row>
    <row r="8" spans="1:102" s="9" customFormat="1" ht="51.75" customHeight="1" x14ac:dyDescent="0.2">
      <c r="A8" s="26" t="s">
        <v>39</v>
      </c>
      <c r="B8" s="27"/>
      <c r="C8" s="27"/>
      <c r="D8" s="27"/>
      <c r="E8" s="27"/>
      <c r="F8" s="27"/>
      <c r="G8" s="27"/>
      <c r="H8" s="28" t="s">
        <v>79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9"/>
      <c r="AN8" s="78">
        <v>0</v>
      </c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>
        <v>0</v>
      </c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</row>
    <row r="9" spans="1:102" s="9" customFormat="1" ht="129" customHeight="1" x14ac:dyDescent="0.2">
      <c r="A9" s="32" t="s">
        <v>43</v>
      </c>
      <c r="B9" s="33"/>
      <c r="C9" s="33"/>
      <c r="D9" s="33"/>
      <c r="E9" s="33"/>
      <c r="F9" s="33"/>
      <c r="G9" s="33"/>
      <c r="H9" s="34" t="s">
        <v>80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5"/>
      <c r="AN9" s="79">
        <v>7493.34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1"/>
      <c r="BT9" s="79">
        <v>2703.8</v>
      </c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1"/>
    </row>
    <row r="10" spans="1:102" s="9" customFormat="1" ht="65.25" customHeight="1" x14ac:dyDescent="0.2">
      <c r="A10" s="32" t="s">
        <v>46</v>
      </c>
      <c r="B10" s="33"/>
      <c r="C10" s="33"/>
      <c r="D10" s="33"/>
      <c r="E10" s="33"/>
      <c r="F10" s="33"/>
      <c r="G10" s="33"/>
      <c r="H10" s="34" t="s">
        <v>81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5"/>
      <c r="AN10" s="59">
        <v>0</v>
      </c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>
        <v>0</v>
      </c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</row>
  </sheetData>
  <mergeCells count="18">
    <mergeCell ref="A10:G10"/>
    <mergeCell ref="H10:AM10"/>
    <mergeCell ref="AN10:BS10"/>
    <mergeCell ref="BT10:CX10"/>
    <mergeCell ref="A8:G8"/>
    <mergeCell ref="H8:AM8"/>
    <mergeCell ref="AN8:BS8"/>
    <mergeCell ref="BT8:CX8"/>
    <mergeCell ref="A9:G9"/>
    <mergeCell ref="H9:AM9"/>
    <mergeCell ref="AN9:BS9"/>
    <mergeCell ref="BT9:CX9"/>
    <mergeCell ref="BO2:CX2"/>
    <mergeCell ref="A4:CX4"/>
    <mergeCell ref="A5:CX5"/>
    <mergeCell ref="A7:AM7"/>
    <mergeCell ref="AN7:BS7"/>
    <mergeCell ref="BT7:CX7"/>
  </mergeCells>
  <pageMargins left="0.78740157480314965" right="0.70866141732283472" top="0.59055118110236227" bottom="0.39370078740157483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X15"/>
  <sheetViews>
    <sheetView view="pageBreakPreview" topLeftCell="A6" zoomScaleNormal="100" workbookViewId="0">
      <selection activeCell="BE11" sqref="BE11:CA11"/>
    </sheetView>
  </sheetViews>
  <sheetFormatPr defaultColWidth="0.85546875" defaultRowHeight="15" x14ac:dyDescent="0.25"/>
  <cols>
    <col min="1" max="16384" width="0.85546875" style="2"/>
  </cols>
  <sheetData>
    <row r="1" spans="1:102" s="1" customFormat="1" ht="12.75" x14ac:dyDescent="0.2">
      <c r="BO1" s="1" t="s">
        <v>65</v>
      </c>
    </row>
    <row r="2" spans="1:102" s="1" customFormat="1" ht="41.25" customHeight="1" x14ac:dyDescent="0.2">
      <c r="BO2" s="16" t="s">
        <v>1</v>
      </c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</row>
    <row r="3" spans="1:102" s="1" customFormat="1" ht="20.25" customHeight="1" x14ac:dyDescent="0.2"/>
    <row r="4" spans="1:102" s="5" customFormat="1" ht="18.75" x14ac:dyDescent="0.3">
      <c r="A4" s="23" t="s">
        <v>66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</row>
    <row r="5" spans="1:102" s="6" customFormat="1" ht="59.25" customHeight="1" x14ac:dyDescent="0.3">
      <c r="A5" s="24" t="s">
        <v>67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</row>
    <row r="6" spans="1:102" s="3" customFormat="1" ht="16.5" x14ac:dyDescent="0.25"/>
    <row r="7" spans="1:102" s="8" customFormat="1" ht="176.25" customHeight="1" x14ac:dyDescent="0.2">
      <c r="A7" s="22" t="s">
        <v>68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45" t="s">
        <v>69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5" t="s">
        <v>70</v>
      </c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5" t="s">
        <v>71</v>
      </c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7"/>
    </row>
    <row r="8" spans="1:102" s="9" customFormat="1" ht="45.75" customHeight="1" x14ac:dyDescent="0.2">
      <c r="A8" s="53" t="s">
        <v>39</v>
      </c>
      <c r="B8" s="54"/>
      <c r="C8" s="54"/>
      <c r="D8" s="54"/>
      <c r="E8" s="54"/>
      <c r="F8" s="54"/>
      <c r="G8" s="54"/>
      <c r="H8" s="51" t="s">
        <v>72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2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52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</row>
    <row r="9" spans="1:102" s="9" customFormat="1" ht="23.25" customHeight="1" x14ac:dyDescent="0.2">
      <c r="A9" s="53"/>
      <c r="B9" s="54"/>
      <c r="C9" s="54"/>
      <c r="D9" s="54"/>
      <c r="E9" s="54"/>
      <c r="F9" s="54"/>
      <c r="G9" s="54"/>
      <c r="H9" s="82" t="s">
        <v>36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52">
        <v>4251.46</v>
      </c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83">
        <v>6.0129999999999999</v>
      </c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4">
        <v>1638.6</v>
      </c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</row>
    <row r="10" spans="1:102" s="9" customFormat="1" ht="23.25" customHeight="1" x14ac:dyDescent="0.2">
      <c r="A10" s="53"/>
      <c r="B10" s="54"/>
      <c r="C10" s="54"/>
      <c r="D10" s="54"/>
      <c r="E10" s="54"/>
      <c r="F10" s="54"/>
      <c r="G10" s="54"/>
      <c r="H10" s="82" t="s">
        <v>37</v>
      </c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52">
        <v>11354.37</v>
      </c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83">
        <v>5.8550000000000004</v>
      </c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4">
        <v>3515.6</v>
      </c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</row>
    <row r="11" spans="1:102" s="9" customFormat="1" ht="23.25" customHeight="1" x14ac:dyDescent="0.2">
      <c r="A11" s="26"/>
      <c r="B11" s="27"/>
      <c r="C11" s="27"/>
      <c r="D11" s="27"/>
      <c r="E11" s="27"/>
      <c r="F11" s="27"/>
      <c r="G11" s="27"/>
      <c r="H11" s="82" t="s">
        <v>73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52">
        <v>0</v>
      </c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83">
        <v>0</v>
      </c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4">
        <v>0</v>
      </c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</row>
    <row r="12" spans="1:102" s="9" customFormat="1" ht="55.5" customHeight="1" x14ac:dyDescent="0.2">
      <c r="A12" s="53" t="s">
        <v>43</v>
      </c>
      <c r="B12" s="54"/>
      <c r="C12" s="54"/>
      <c r="D12" s="54"/>
      <c r="E12" s="54"/>
      <c r="F12" s="54"/>
      <c r="G12" s="54"/>
      <c r="H12" s="51" t="s">
        <v>74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</row>
    <row r="13" spans="1:102" s="9" customFormat="1" ht="23.25" customHeight="1" x14ac:dyDescent="0.2">
      <c r="A13" s="53"/>
      <c r="B13" s="54"/>
      <c r="C13" s="54"/>
      <c r="D13" s="54"/>
      <c r="E13" s="54"/>
      <c r="F13" s="54"/>
      <c r="G13" s="54"/>
      <c r="H13" s="82" t="s">
        <v>36</v>
      </c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5">
        <v>2873.0720000000001</v>
      </c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3">
        <v>7.8630000000000004</v>
      </c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4">
        <v>1034.92</v>
      </c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</row>
    <row r="14" spans="1:102" s="9" customFormat="1" ht="23.25" customHeight="1" x14ac:dyDescent="0.2">
      <c r="A14" s="53"/>
      <c r="B14" s="54"/>
      <c r="C14" s="54"/>
      <c r="D14" s="54"/>
      <c r="E14" s="54"/>
      <c r="F14" s="54"/>
      <c r="G14" s="54"/>
      <c r="H14" s="82" t="s">
        <v>37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52">
        <v>570.54</v>
      </c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83">
        <v>1.0189999999999999</v>
      </c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4">
        <v>50</v>
      </c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</row>
    <row r="15" spans="1:102" s="9" customFormat="1" ht="23.25" customHeight="1" x14ac:dyDescent="0.2">
      <c r="A15" s="26"/>
      <c r="B15" s="27"/>
      <c r="C15" s="27"/>
      <c r="D15" s="27"/>
      <c r="E15" s="27"/>
      <c r="F15" s="27"/>
      <c r="G15" s="27"/>
      <c r="H15" s="82" t="s">
        <v>73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52">
        <v>0</v>
      </c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85">
        <v>0</v>
      </c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52">
        <v>0</v>
      </c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</row>
  </sheetData>
  <mergeCells count="47"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2:G12"/>
    <mergeCell ref="H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0:G10"/>
    <mergeCell ref="H10:AG10"/>
    <mergeCell ref="AH10:BD10"/>
    <mergeCell ref="BE10:CA10"/>
    <mergeCell ref="CB10:CX10"/>
    <mergeCell ref="A11:G11"/>
    <mergeCell ref="H11:AG11"/>
    <mergeCell ref="AH11:BD11"/>
    <mergeCell ref="BE11:CA11"/>
    <mergeCell ref="CB11:CX11"/>
    <mergeCell ref="A8:G8"/>
    <mergeCell ref="H8:AG8"/>
    <mergeCell ref="AH8:BD8"/>
    <mergeCell ref="BE8:CA8"/>
    <mergeCell ref="CB8:CX8"/>
    <mergeCell ref="A9:G9"/>
    <mergeCell ref="H9:AG9"/>
    <mergeCell ref="AH9:BD9"/>
    <mergeCell ref="BE9:CA9"/>
    <mergeCell ref="CB9:CX9"/>
    <mergeCell ref="BO2:CX2"/>
    <mergeCell ref="A4:CX4"/>
    <mergeCell ref="A5:CX5"/>
    <mergeCell ref="A7:AG7"/>
    <mergeCell ref="AH7:BD7"/>
    <mergeCell ref="BE7:CA7"/>
    <mergeCell ref="CB7:CX7"/>
  </mergeCells>
  <pageMargins left="0.78740157480314965" right="0.70866141732283472" top="0.59055118110236227" bottom="0.39370078740157483" header="0.19685039370078741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X28"/>
  <sheetViews>
    <sheetView view="pageBreakPreview" topLeftCell="A4" zoomScaleNormal="100" workbookViewId="0">
      <selection activeCell="AW15" sqref="AW15:BE15"/>
    </sheetView>
  </sheetViews>
  <sheetFormatPr defaultColWidth="0.85546875" defaultRowHeight="15" x14ac:dyDescent="0.25"/>
  <cols>
    <col min="1" max="79" width="0.85546875" style="2"/>
    <col min="80" max="80" width="1.85546875" style="2" customWidth="1"/>
    <col min="81" max="81" width="1.7109375" style="2" customWidth="1"/>
    <col min="82" max="82" width="0.85546875" style="2"/>
    <col min="83" max="83" width="1.85546875" style="2" customWidth="1"/>
    <col min="84" max="84" width="3.85546875" style="2" customWidth="1"/>
    <col min="85" max="89" width="0.85546875" style="2"/>
    <col min="90" max="90" width="2.5703125" style="2" customWidth="1"/>
    <col min="91" max="91" width="2.42578125" style="2" customWidth="1"/>
    <col min="92" max="92" width="1.85546875" style="2" customWidth="1"/>
    <col min="93" max="16384" width="0.85546875" style="2"/>
  </cols>
  <sheetData>
    <row r="1" spans="1:102" s="1" customFormat="1" ht="12.75" x14ac:dyDescent="0.2">
      <c r="BN1" s="1" t="s">
        <v>57</v>
      </c>
    </row>
    <row r="2" spans="1:102" s="1" customFormat="1" ht="41.25" customHeight="1" x14ac:dyDescent="0.2">
      <c r="BN2" s="16" t="s">
        <v>1</v>
      </c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</row>
    <row r="3" spans="1:102" s="3" customFormat="1" ht="22.5" customHeight="1" x14ac:dyDescent="0.25"/>
    <row r="4" spans="1:102" s="5" customFormat="1" ht="18.75" x14ac:dyDescent="0.3">
      <c r="A4" s="23" t="s">
        <v>31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</row>
    <row r="5" spans="1:102" s="6" customFormat="1" ht="39.75" customHeight="1" x14ac:dyDescent="0.3">
      <c r="A5" s="24" t="s">
        <v>58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</row>
    <row r="6" spans="1:102" ht="18.75" customHeight="1" x14ac:dyDescent="0.25"/>
    <row r="7" spans="1:102" s="10" customFormat="1" ht="27.75" customHeight="1" x14ac:dyDescent="0.2">
      <c r="A7" s="87" t="s">
        <v>59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3" t="s">
        <v>60</v>
      </c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5"/>
      <c r="AW7" s="93" t="s">
        <v>35</v>
      </c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5"/>
      <c r="BX7" s="93" t="s">
        <v>61</v>
      </c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5"/>
    </row>
    <row r="8" spans="1:102" s="10" customFormat="1" ht="35.25" customHeight="1" x14ac:dyDescent="0.2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2"/>
      <c r="V8" s="86" t="s">
        <v>36</v>
      </c>
      <c r="W8" s="86"/>
      <c r="X8" s="86"/>
      <c r="Y8" s="86"/>
      <c r="Z8" s="86"/>
      <c r="AA8" s="86"/>
      <c r="AB8" s="86"/>
      <c r="AC8" s="86"/>
      <c r="AD8" s="86"/>
      <c r="AE8" s="86" t="s">
        <v>37</v>
      </c>
      <c r="AF8" s="86"/>
      <c r="AG8" s="86"/>
      <c r="AH8" s="86"/>
      <c r="AI8" s="86"/>
      <c r="AJ8" s="86"/>
      <c r="AK8" s="86"/>
      <c r="AL8" s="86"/>
      <c r="AM8" s="86"/>
      <c r="AN8" s="86" t="s">
        <v>38</v>
      </c>
      <c r="AO8" s="86"/>
      <c r="AP8" s="86"/>
      <c r="AQ8" s="86"/>
      <c r="AR8" s="86"/>
      <c r="AS8" s="86"/>
      <c r="AT8" s="86"/>
      <c r="AU8" s="86"/>
      <c r="AV8" s="86"/>
      <c r="AW8" s="86" t="s">
        <v>36</v>
      </c>
      <c r="AX8" s="86"/>
      <c r="AY8" s="86"/>
      <c r="AZ8" s="86"/>
      <c r="BA8" s="86"/>
      <c r="BB8" s="86"/>
      <c r="BC8" s="86"/>
      <c r="BD8" s="86"/>
      <c r="BE8" s="86"/>
      <c r="BF8" s="86" t="s">
        <v>37</v>
      </c>
      <c r="BG8" s="86"/>
      <c r="BH8" s="86"/>
      <c r="BI8" s="86"/>
      <c r="BJ8" s="86"/>
      <c r="BK8" s="86"/>
      <c r="BL8" s="86"/>
      <c r="BM8" s="86"/>
      <c r="BN8" s="86"/>
      <c r="BO8" s="86" t="s">
        <v>38</v>
      </c>
      <c r="BP8" s="86"/>
      <c r="BQ8" s="86"/>
      <c r="BR8" s="86"/>
      <c r="BS8" s="86"/>
      <c r="BT8" s="86"/>
      <c r="BU8" s="86"/>
      <c r="BV8" s="86"/>
      <c r="BW8" s="86"/>
      <c r="BX8" s="86" t="s">
        <v>36</v>
      </c>
      <c r="BY8" s="86"/>
      <c r="BZ8" s="86"/>
      <c r="CA8" s="86"/>
      <c r="CB8" s="86"/>
      <c r="CC8" s="86"/>
      <c r="CD8" s="86"/>
      <c r="CE8" s="86"/>
      <c r="CF8" s="86"/>
      <c r="CG8" s="86" t="s">
        <v>37</v>
      </c>
      <c r="CH8" s="86"/>
      <c r="CI8" s="86"/>
      <c r="CJ8" s="86"/>
      <c r="CK8" s="86"/>
      <c r="CL8" s="86"/>
      <c r="CM8" s="86"/>
      <c r="CN8" s="86"/>
      <c r="CO8" s="86"/>
      <c r="CP8" s="86" t="s">
        <v>38</v>
      </c>
      <c r="CQ8" s="86"/>
      <c r="CR8" s="86"/>
      <c r="CS8" s="86"/>
      <c r="CT8" s="86"/>
      <c r="CU8" s="86"/>
      <c r="CV8" s="86"/>
      <c r="CW8" s="86"/>
      <c r="CX8" s="86"/>
    </row>
    <row r="9" spans="1:102" s="11" customFormat="1" ht="33" customHeight="1" x14ac:dyDescent="0.2">
      <c r="A9" s="101" t="s">
        <v>39</v>
      </c>
      <c r="B9" s="101"/>
      <c r="C9" s="101"/>
      <c r="D9" s="101"/>
      <c r="E9" s="101"/>
      <c r="F9" s="102"/>
      <c r="G9" s="103" t="s">
        <v>40</v>
      </c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99">
        <v>503</v>
      </c>
      <c r="W9" s="99"/>
      <c r="X9" s="99"/>
      <c r="Y9" s="99"/>
      <c r="Z9" s="99"/>
      <c r="AA9" s="99"/>
      <c r="AB9" s="99"/>
      <c r="AC9" s="99"/>
      <c r="AD9" s="99"/>
      <c r="AE9" s="99" t="s">
        <v>135</v>
      </c>
      <c r="AF9" s="99"/>
      <c r="AG9" s="99"/>
      <c r="AH9" s="99"/>
      <c r="AI9" s="99"/>
      <c r="AJ9" s="99"/>
      <c r="AK9" s="99"/>
      <c r="AL9" s="99"/>
      <c r="AM9" s="99"/>
      <c r="AN9" s="100" t="s">
        <v>135</v>
      </c>
      <c r="AO9" s="100"/>
      <c r="AP9" s="100"/>
      <c r="AQ9" s="100"/>
      <c r="AR9" s="100"/>
      <c r="AS9" s="100"/>
      <c r="AT9" s="100"/>
      <c r="AU9" s="100"/>
      <c r="AV9" s="100"/>
      <c r="AW9" s="104">
        <v>5035.92</v>
      </c>
      <c r="AX9" s="104"/>
      <c r="AY9" s="104"/>
      <c r="AZ9" s="104"/>
      <c r="BA9" s="104"/>
      <c r="BB9" s="104"/>
      <c r="BC9" s="104"/>
      <c r="BD9" s="104"/>
      <c r="BE9" s="104"/>
      <c r="BF9" s="104" t="s">
        <v>135</v>
      </c>
      <c r="BG9" s="104"/>
      <c r="BH9" s="104"/>
      <c r="BI9" s="104"/>
      <c r="BJ9" s="104"/>
      <c r="BK9" s="104"/>
      <c r="BL9" s="104"/>
      <c r="BM9" s="104"/>
      <c r="BN9" s="104"/>
      <c r="BO9" s="100" t="s">
        <v>135</v>
      </c>
      <c r="BP9" s="100"/>
      <c r="BQ9" s="100"/>
      <c r="BR9" s="100"/>
      <c r="BS9" s="100"/>
      <c r="BT9" s="100"/>
      <c r="BU9" s="100"/>
      <c r="BV9" s="100"/>
      <c r="BW9" s="100"/>
      <c r="BX9" s="100">
        <f>1202114.72/1000</f>
        <v>1202.11472</v>
      </c>
      <c r="BY9" s="100"/>
      <c r="BZ9" s="100"/>
      <c r="CA9" s="100"/>
      <c r="CB9" s="100"/>
      <c r="CC9" s="100"/>
      <c r="CD9" s="100"/>
      <c r="CE9" s="100"/>
      <c r="CF9" s="100"/>
      <c r="CG9" s="100" t="s">
        <v>135</v>
      </c>
      <c r="CH9" s="100"/>
      <c r="CI9" s="100"/>
      <c r="CJ9" s="100"/>
      <c r="CK9" s="100"/>
      <c r="CL9" s="100"/>
      <c r="CM9" s="100"/>
      <c r="CN9" s="100"/>
      <c r="CO9" s="100"/>
      <c r="CP9" s="100" t="s">
        <v>135</v>
      </c>
      <c r="CQ9" s="100"/>
      <c r="CR9" s="100"/>
      <c r="CS9" s="100"/>
      <c r="CT9" s="100"/>
      <c r="CU9" s="100"/>
      <c r="CV9" s="100"/>
      <c r="CW9" s="100"/>
      <c r="CX9" s="100"/>
    </row>
    <row r="10" spans="1:102" s="11" customFormat="1" ht="19.5" customHeight="1" x14ac:dyDescent="0.2">
      <c r="A10" s="96"/>
      <c r="B10" s="96"/>
      <c r="C10" s="96"/>
      <c r="D10" s="96"/>
      <c r="E10" s="96"/>
      <c r="F10" s="97"/>
      <c r="G10" s="98" t="s">
        <v>41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100"/>
      <c r="AP10" s="100"/>
      <c r="AQ10" s="100"/>
      <c r="AR10" s="100"/>
      <c r="AS10" s="100"/>
      <c r="AT10" s="100"/>
      <c r="AU10" s="100"/>
      <c r="AV10" s="100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</row>
    <row r="11" spans="1:102" s="11" customFormat="1" ht="33" customHeight="1" x14ac:dyDescent="0.2">
      <c r="A11" s="105"/>
      <c r="B11" s="105"/>
      <c r="C11" s="105"/>
      <c r="D11" s="105"/>
      <c r="E11" s="105"/>
      <c r="F11" s="106"/>
      <c r="G11" s="98" t="s">
        <v>42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>
        <v>381</v>
      </c>
      <c r="W11" s="99"/>
      <c r="X11" s="99"/>
      <c r="Y11" s="99"/>
      <c r="Z11" s="99"/>
      <c r="AA11" s="99"/>
      <c r="AB11" s="99"/>
      <c r="AC11" s="99"/>
      <c r="AD11" s="99"/>
      <c r="AE11" s="99" t="s">
        <v>135</v>
      </c>
      <c r="AF11" s="99"/>
      <c r="AG11" s="99"/>
      <c r="AH11" s="99"/>
      <c r="AI11" s="99"/>
      <c r="AJ11" s="99"/>
      <c r="AK11" s="99"/>
      <c r="AL11" s="99"/>
      <c r="AM11" s="99"/>
      <c r="AN11" s="100" t="s">
        <v>135</v>
      </c>
      <c r="AO11" s="100"/>
      <c r="AP11" s="100"/>
      <c r="AQ11" s="100"/>
      <c r="AR11" s="100"/>
      <c r="AS11" s="100"/>
      <c r="AT11" s="100"/>
      <c r="AU11" s="100"/>
      <c r="AV11" s="100"/>
      <c r="AW11" s="104">
        <v>4001.41</v>
      </c>
      <c r="AX11" s="104"/>
      <c r="AY11" s="104"/>
      <c r="AZ11" s="104"/>
      <c r="BA11" s="104"/>
      <c r="BB11" s="104"/>
      <c r="BC11" s="104"/>
      <c r="BD11" s="104"/>
      <c r="BE11" s="104"/>
      <c r="BF11" s="104" t="s">
        <v>135</v>
      </c>
      <c r="BG11" s="104"/>
      <c r="BH11" s="104"/>
      <c r="BI11" s="104"/>
      <c r="BJ11" s="104"/>
      <c r="BK11" s="104"/>
      <c r="BL11" s="104"/>
      <c r="BM11" s="104"/>
      <c r="BN11" s="104"/>
      <c r="BO11" s="100" t="s">
        <v>135</v>
      </c>
      <c r="BP11" s="100"/>
      <c r="BQ11" s="100"/>
      <c r="BR11" s="100"/>
      <c r="BS11" s="100"/>
      <c r="BT11" s="100"/>
      <c r="BU11" s="100"/>
      <c r="BV11" s="100"/>
      <c r="BW11" s="100"/>
      <c r="BX11" s="100">
        <f>209550/1000</f>
        <v>209.55</v>
      </c>
      <c r="BY11" s="100"/>
      <c r="BZ11" s="100"/>
      <c r="CA11" s="100"/>
      <c r="CB11" s="100"/>
      <c r="CC11" s="100"/>
      <c r="CD11" s="100"/>
      <c r="CE11" s="100"/>
      <c r="CF11" s="100"/>
      <c r="CG11" s="100" t="s">
        <v>135</v>
      </c>
      <c r="CH11" s="100"/>
      <c r="CI11" s="100"/>
      <c r="CJ11" s="100"/>
      <c r="CK11" s="100"/>
      <c r="CL11" s="100"/>
      <c r="CM11" s="100"/>
      <c r="CN11" s="100"/>
      <c r="CO11" s="100"/>
      <c r="CP11" s="100" t="s">
        <v>135</v>
      </c>
      <c r="CQ11" s="100"/>
      <c r="CR11" s="100"/>
      <c r="CS11" s="100"/>
      <c r="CT11" s="100"/>
      <c r="CU11" s="100"/>
      <c r="CV11" s="100"/>
      <c r="CW11" s="100"/>
      <c r="CX11" s="100"/>
    </row>
    <row r="12" spans="1:102" s="11" customFormat="1" ht="33" customHeight="1" x14ac:dyDescent="0.2">
      <c r="A12" s="101" t="s">
        <v>43</v>
      </c>
      <c r="B12" s="101"/>
      <c r="C12" s="101"/>
      <c r="D12" s="101"/>
      <c r="E12" s="101"/>
      <c r="F12" s="102"/>
      <c r="G12" s="103" t="s">
        <v>62</v>
      </c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99">
        <v>107</v>
      </c>
      <c r="W12" s="99"/>
      <c r="X12" s="99"/>
      <c r="Y12" s="99"/>
      <c r="Z12" s="99"/>
      <c r="AA12" s="99"/>
      <c r="AB12" s="99"/>
      <c r="AC12" s="99"/>
      <c r="AD12" s="99"/>
      <c r="AE12" s="99">
        <v>14</v>
      </c>
      <c r="AF12" s="99"/>
      <c r="AG12" s="99"/>
      <c r="AH12" s="99"/>
      <c r="AI12" s="99"/>
      <c r="AJ12" s="99"/>
      <c r="AK12" s="99"/>
      <c r="AL12" s="99"/>
      <c r="AM12" s="99"/>
      <c r="AN12" s="100" t="s">
        <v>135</v>
      </c>
      <c r="AO12" s="100"/>
      <c r="AP12" s="100"/>
      <c r="AQ12" s="100"/>
      <c r="AR12" s="100"/>
      <c r="AS12" s="100"/>
      <c r="AT12" s="100"/>
      <c r="AU12" s="100"/>
      <c r="AV12" s="100"/>
      <c r="AW12" s="104">
        <v>5485.65</v>
      </c>
      <c r="AX12" s="104"/>
      <c r="AY12" s="104"/>
      <c r="AZ12" s="104"/>
      <c r="BA12" s="104"/>
      <c r="BB12" s="104"/>
      <c r="BC12" s="104"/>
      <c r="BD12" s="104"/>
      <c r="BE12" s="104"/>
      <c r="BF12" s="104">
        <v>1310</v>
      </c>
      <c r="BG12" s="104"/>
      <c r="BH12" s="104"/>
      <c r="BI12" s="104"/>
      <c r="BJ12" s="104"/>
      <c r="BK12" s="104"/>
      <c r="BL12" s="104"/>
      <c r="BM12" s="104"/>
      <c r="BN12" s="104"/>
      <c r="BO12" s="100" t="s">
        <v>135</v>
      </c>
      <c r="BP12" s="100"/>
      <c r="BQ12" s="100"/>
      <c r="BR12" s="100"/>
      <c r="BS12" s="100"/>
      <c r="BT12" s="100"/>
      <c r="BU12" s="100"/>
      <c r="BV12" s="100"/>
      <c r="BW12" s="100"/>
      <c r="BX12" s="100">
        <f>14306005.37/1000</f>
        <v>14306.005369999999</v>
      </c>
      <c r="BY12" s="100"/>
      <c r="BZ12" s="100"/>
      <c r="CA12" s="100"/>
      <c r="CB12" s="100"/>
      <c r="CC12" s="100"/>
      <c r="CD12" s="100"/>
      <c r="CE12" s="100"/>
      <c r="CF12" s="100"/>
      <c r="CG12" s="100">
        <f>2000611.73/1000</f>
        <v>2000.6117300000001</v>
      </c>
      <c r="CH12" s="100"/>
      <c r="CI12" s="100"/>
      <c r="CJ12" s="100"/>
      <c r="CK12" s="100"/>
      <c r="CL12" s="100"/>
      <c r="CM12" s="100"/>
      <c r="CN12" s="100"/>
      <c r="CO12" s="100"/>
      <c r="CP12" s="100" t="s">
        <v>135</v>
      </c>
      <c r="CQ12" s="100"/>
      <c r="CR12" s="100"/>
      <c r="CS12" s="100"/>
      <c r="CT12" s="100"/>
      <c r="CU12" s="100"/>
      <c r="CV12" s="100"/>
      <c r="CW12" s="100"/>
      <c r="CX12" s="100"/>
    </row>
    <row r="13" spans="1:102" s="11" customFormat="1" ht="19.5" customHeight="1" x14ac:dyDescent="0.2">
      <c r="A13" s="96"/>
      <c r="B13" s="96"/>
      <c r="C13" s="96"/>
      <c r="D13" s="96"/>
      <c r="E13" s="96"/>
      <c r="F13" s="97"/>
      <c r="G13" s="98" t="s">
        <v>41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100"/>
      <c r="AO13" s="100"/>
      <c r="AP13" s="100"/>
      <c r="AQ13" s="100"/>
      <c r="AR13" s="100"/>
      <c r="AS13" s="100"/>
      <c r="AT13" s="100"/>
      <c r="AU13" s="100"/>
      <c r="AV13" s="100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</row>
    <row r="14" spans="1:102" s="11" customFormat="1" ht="33" customHeight="1" x14ac:dyDescent="0.2">
      <c r="A14" s="105"/>
      <c r="B14" s="105"/>
      <c r="C14" s="105"/>
      <c r="D14" s="105"/>
      <c r="E14" s="105"/>
      <c r="F14" s="106"/>
      <c r="G14" s="98" t="s">
        <v>45</v>
      </c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9">
        <v>90</v>
      </c>
      <c r="W14" s="99"/>
      <c r="X14" s="99"/>
      <c r="Y14" s="99"/>
      <c r="Z14" s="99"/>
      <c r="AA14" s="99"/>
      <c r="AB14" s="99"/>
      <c r="AC14" s="99"/>
      <c r="AD14" s="99"/>
      <c r="AE14" s="99">
        <v>12</v>
      </c>
      <c r="AF14" s="99"/>
      <c r="AG14" s="99"/>
      <c r="AH14" s="99"/>
      <c r="AI14" s="99"/>
      <c r="AJ14" s="99"/>
      <c r="AK14" s="99"/>
      <c r="AL14" s="99"/>
      <c r="AM14" s="99"/>
      <c r="AN14" s="100" t="s">
        <v>135</v>
      </c>
      <c r="AO14" s="100"/>
      <c r="AP14" s="100"/>
      <c r="AQ14" s="100"/>
      <c r="AR14" s="100"/>
      <c r="AS14" s="100"/>
      <c r="AT14" s="100"/>
      <c r="AU14" s="100"/>
      <c r="AV14" s="100"/>
      <c r="AW14" s="104">
        <v>4295.45</v>
      </c>
      <c r="AX14" s="104"/>
      <c r="AY14" s="104"/>
      <c r="AZ14" s="104"/>
      <c r="BA14" s="104"/>
      <c r="BB14" s="104"/>
      <c r="BC14" s="104"/>
      <c r="BD14" s="104"/>
      <c r="BE14" s="104"/>
      <c r="BF14" s="104">
        <v>1110</v>
      </c>
      <c r="BG14" s="104"/>
      <c r="BH14" s="104"/>
      <c r="BI14" s="104"/>
      <c r="BJ14" s="104"/>
      <c r="BK14" s="104"/>
      <c r="BL14" s="104"/>
      <c r="BM14" s="104"/>
      <c r="BN14" s="104"/>
      <c r="BO14" s="100" t="s">
        <v>135</v>
      </c>
      <c r="BP14" s="100"/>
      <c r="BQ14" s="100"/>
      <c r="BR14" s="100"/>
      <c r="BS14" s="100"/>
      <c r="BT14" s="100"/>
      <c r="BU14" s="100"/>
      <c r="BV14" s="100"/>
      <c r="BW14" s="100"/>
      <c r="BX14" s="100">
        <f>6376258.55/1000</f>
        <v>6376.2585499999996</v>
      </c>
      <c r="BY14" s="100"/>
      <c r="BZ14" s="100"/>
      <c r="CA14" s="100"/>
      <c r="CB14" s="100"/>
      <c r="CC14" s="100"/>
      <c r="CD14" s="100"/>
      <c r="CE14" s="100"/>
      <c r="CF14" s="100"/>
      <c r="CG14" s="100">
        <f>849195.97/1000</f>
        <v>849.19596999999999</v>
      </c>
      <c r="CH14" s="100"/>
      <c r="CI14" s="100"/>
      <c r="CJ14" s="100"/>
      <c r="CK14" s="100"/>
      <c r="CL14" s="100"/>
      <c r="CM14" s="100"/>
      <c r="CN14" s="100"/>
      <c r="CO14" s="100"/>
      <c r="CP14" s="100" t="s">
        <v>135</v>
      </c>
      <c r="CQ14" s="100"/>
      <c r="CR14" s="100"/>
      <c r="CS14" s="100"/>
      <c r="CT14" s="100"/>
      <c r="CU14" s="100"/>
      <c r="CV14" s="100"/>
      <c r="CW14" s="100"/>
      <c r="CX14" s="100"/>
    </row>
    <row r="15" spans="1:102" s="11" customFormat="1" ht="45" customHeight="1" x14ac:dyDescent="0.2">
      <c r="A15" s="101" t="s">
        <v>46</v>
      </c>
      <c r="B15" s="101"/>
      <c r="C15" s="101"/>
      <c r="D15" s="101"/>
      <c r="E15" s="101"/>
      <c r="F15" s="102"/>
      <c r="G15" s="103" t="s">
        <v>47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99">
        <v>26</v>
      </c>
      <c r="W15" s="99"/>
      <c r="X15" s="99"/>
      <c r="Y15" s="99"/>
      <c r="Z15" s="99"/>
      <c r="AA15" s="99"/>
      <c r="AB15" s="99"/>
      <c r="AC15" s="99"/>
      <c r="AD15" s="99"/>
      <c r="AE15" s="99">
        <v>23</v>
      </c>
      <c r="AF15" s="99"/>
      <c r="AG15" s="99"/>
      <c r="AH15" s="99"/>
      <c r="AI15" s="99"/>
      <c r="AJ15" s="99"/>
      <c r="AK15" s="99"/>
      <c r="AL15" s="99"/>
      <c r="AM15" s="99"/>
      <c r="AN15" s="100" t="s">
        <v>135</v>
      </c>
      <c r="AO15" s="100"/>
      <c r="AP15" s="100"/>
      <c r="AQ15" s="100"/>
      <c r="AR15" s="100"/>
      <c r="AS15" s="100"/>
      <c r="AT15" s="100"/>
      <c r="AU15" s="100"/>
      <c r="AV15" s="100"/>
      <c r="AW15" s="104">
        <v>6354.99</v>
      </c>
      <c r="AX15" s="104"/>
      <c r="AY15" s="104"/>
      <c r="AZ15" s="104"/>
      <c r="BA15" s="104"/>
      <c r="BB15" s="104"/>
      <c r="BC15" s="104"/>
      <c r="BD15" s="104"/>
      <c r="BE15" s="104"/>
      <c r="BF15" s="104">
        <v>7200.1</v>
      </c>
      <c r="BG15" s="104"/>
      <c r="BH15" s="104"/>
      <c r="BI15" s="104"/>
      <c r="BJ15" s="104"/>
      <c r="BK15" s="104"/>
      <c r="BL15" s="104"/>
      <c r="BM15" s="104"/>
      <c r="BN15" s="104"/>
      <c r="BO15" s="100" t="s">
        <v>135</v>
      </c>
      <c r="BP15" s="100"/>
      <c r="BQ15" s="100"/>
      <c r="BR15" s="100"/>
      <c r="BS15" s="100"/>
      <c r="BT15" s="100"/>
      <c r="BU15" s="100"/>
      <c r="BV15" s="100"/>
      <c r="BW15" s="100"/>
      <c r="BX15" s="100">
        <f>52659604.1/1000</f>
        <v>52659.604100000004</v>
      </c>
      <c r="BY15" s="100"/>
      <c r="BZ15" s="100"/>
      <c r="CA15" s="100"/>
      <c r="CB15" s="100"/>
      <c r="CC15" s="100"/>
      <c r="CD15" s="100"/>
      <c r="CE15" s="100"/>
      <c r="CF15" s="100"/>
      <c r="CG15" s="100">
        <f>5624559.99/1000</f>
        <v>5624.5599900000007</v>
      </c>
      <c r="CH15" s="100"/>
      <c r="CI15" s="100"/>
      <c r="CJ15" s="100"/>
      <c r="CK15" s="100"/>
      <c r="CL15" s="100"/>
      <c r="CM15" s="100"/>
      <c r="CN15" s="100"/>
      <c r="CO15" s="100"/>
      <c r="CP15" s="100" t="s">
        <v>135</v>
      </c>
      <c r="CQ15" s="100"/>
      <c r="CR15" s="100"/>
      <c r="CS15" s="100"/>
      <c r="CT15" s="100"/>
      <c r="CU15" s="100"/>
      <c r="CV15" s="100"/>
      <c r="CW15" s="100"/>
      <c r="CX15" s="100"/>
    </row>
    <row r="16" spans="1:102" s="11" customFormat="1" ht="19.5" customHeight="1" x14ac:dyDescent="0.2">
      <c r="A16" s="96"/>
      <c r="B16" s="96"/>
      <c r="C16" s="96"/>
      <c r="D16" s="96"/>
      <c r="E16" s="96"/>
      <c r="F16" s="97"/>
      <c r="G16" s="98" t="s">
        <v>41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100"/>
      <c r="AO16" s="100"/>
      <c r="AP16" s="100"/>
      <c r="AQ16" s="100"/>
      <c r="AR16" s="100"/>
      <c r="AS16" s="100"/>
      <c r="AT16" s="100"/>
      <c r="AU16" s="100"/>
      <c r="AV16" s="100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</row>
    <row r="17" spans="1:102" s="11" customFormat="1" ht="45" customHeight="1" x14ac:dyDescent="0.2">
      <c r="A17" s="105"/>
      <c r="B17" s="105"/>
      <c r="C17" s="105"/>
      <c r="D17" s="105"/>
      <c r="E17" s="105"/>
      <c r="F17" s="106"/>
      <c r="G17" s="98" t="s">
        <v>63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9" t="s">
        <v>135</v>
      </c>
      <c r="W17" s="99"/>
      <c r="X17" s="99"/>
      <c r="Y17" s="99"/>
      <c r="Z17" s="99"/>
      <c r="AA17" s="99"/>
      <c r="AB17" s="99"/>
      <c r="AC17" s="99"/>
      <c r="AD17" s="99"/>
      <c r="AE17" s="99" t="s">
        <v>135</v>
      </c>
      <c r="AF17" s="99"/>
      <c r="AG17" s="99"/>
      <c r="AH17" s="99"/>
      <c r="AI17" s="99"/>
      <c r="AJ17" s="99"/>
      <c r="AK17" s="99"/>
      <c r="AL17" s="99"/>
      <c r="AM17" s="99"/>
      <c r="AN17" s="100" t="s">
        <v>135</v>
      </c>
      <c r="AO17" s="100"/>
      <c r="AP17" s="100"/>
      <c r="AQ17" s="100"/>
      <c r="AR17" s="100"/>
      <c r="AS17" s="100"/>
      <c r="AT17" s="100"/>
      <c r="AU17" s="100"/>
      <c r="AV17" s="100"/>
      <c r="AW17" s="104" t="s">
        <v>135</v>
      </c>
      <c r="AX17" s="104"/>
      <c r="AY17" s="104"/>
      <c r="AZ17" s="104"/>
      <c r="BA17" s="104"/>
      <c r="BB17" s="104"/>
      <c r="BC17" s="104"/>
      <c r="BD17" s="104"/>
      <c r="BE17" s="104"/>
      <c r="BF17" s="104" t="s">
        <v>135</v>
      </c>
      <c r="BG17" s="104"/>
      <c r="BH17" s="104"/>
      <c r="BI17" s="104"/>
      <c r="BJ17" s="104"/>
      <c r="BK17" s="104"/>
      <c r="BL17" s="104"/>
      <c r="BM17" s="104"/>
      <c r="BN17" s="104"/>
      <c r="BO17" s="100" t="s">
        <v>135</v>
      </c>
      <c r="BP17" s="100"/>
      <c r="BQ17" s="100"/>
      <c r="BR17" s="100"/>
      <c r="BS17" s="100"/>
      <c r="BT17" s="100"/>
      <c r="BU17" s="100"/>
      <c r="BV17" s="100"/>
      <c r="BW17" s="100"/>
      <c r="BX17" s="100" t="s">
        <v>135</v>
      </c>
      <c r="BY17" s="100"/>
      <c r="BZ17" s="100"/>
      <c r="CA17" s="100"/>
      <c r="CB17" s="100"/>
      <c r="CC17" s="100"/>
      <c r="CD17" s="100"/>
      <c r="CE17" s="100"/>
      <c r="CF17" s="100"/>
      <c r="CG17" s="100" t="s">
        <v>135</v>
      </c>
      <c r="CH17" s="100"/>
      <c r="CI17" s="100"/>
      <c r="CJ17" s="100"/>
      <c r="CK17" s="100"/>
      <c r="CL17" s="100"/>
      <c r="CM17" s="100"/>
      <c r="CN17" s="100"/>
      <c r="CO17" s="100"/>
      <c r="CP17" s="100" t="s">
        <v>135</v>
      </c>
      <c r="CQ17" s="100"/>
      <c r="CR17" s="100"/>
      <c r="CS17" s="100"/>
      <c r="CT17" s="100"/>
      <c r="CU17" s="100"/>
      <c r="CV17" s="100"/>
      <c r="CW17" s="100"/>
      <c r="CX17" s="100"/>
    </row>
    <row r="18" spans="1:102" s="11" customFormat="1" ht="45" customHeight="1" x14ac:dyDescent="0.2">
      <c r="A18" s="101" t="s">
        <v>49</v>
      </c>
      <c r="B18" s="101"/>
      <c r="C18" s="101"/>
      <c r="D18" s="101"/>
      <c r="E18" s="101"/>
      <c r="F18" s="102"/>
      <c r="G18" s="103" t="s">
        <v>50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99">
        <v>5</v>
      </c>
      <c r="W18" s="99"/>
      <c r="X18" s="99"/>
      <c r="Y18" s="99"/>
      <c r="Z18" s="99"/>
      <c r="AA18" s="99"/>
      <c r="AB18" s="99"/>
      <c r="AC18" s="99"/>
      <c r="AD18" s="99"/>
      <c r="AE18" s="99">
        <v>6</v>
      </c>
      <c r="AF18" s="99"/>
      <c r="AG18" s="99"/>
      <c r="AH18" s="99"/>
      <c r="AI18" s="99"/>
      <c r="AJ18" s="99"/>
      <c r="AK18" s="99"/>
      <c r="AL18" s="99"/>
      <c r="AM18" s="99"/>
      <c r="AN18" s="100" t="s">
        <v>135</v>
      </c>
      <c r="AO18" s="100"/>
      <c r="AP18" s="100"/>
      <c r="AQ18" s="100"/>
      <c r="AR18" s="100"/>
      <c r="AS18" s="100"/>
      <c r="AT18" s="100"/>
      <c r="AU18" s="100"/>
      <c r="AV18" s="100"/>
      <c r="AW18" s="104">
        <v>5011</v>
      </c>
      <c r="AX18" s="104"/>
      <c r="AY18" s="104"/>
      <c r="AZ18" s="104"/>
      <c r="BA18" s="104"/>
      <c r="BB18" s="104"/>
      <c r="BC18" s="104"/>
      <c r="BD18" s="104"/>
      <c r="BE18" s="104"/>
      <c r="BF18" s="104">
        <v>12620.5</v>
      </c>
      <c r="BG18" s="104"/>
      <c r="BH18" s="104"/>
      <c r="BI18" s="104"/>
      <c r="BJ18" s="104"/>
      <c r="BK18" s="104"/>
      <c r="BL18" s="104"/>
      <c r="BM18" s="104"/>
      <c r="BN18" s="104"/>
      <c r="BO18" s="100" t="s">
        <v>135</v>
      </c>
      <c r="BP18" s="100"/>
      <c r="BQ18" s="100"/>
      <c r="BR18" s="100"/>
      <c r="BS18" s="100"/>
      <c r="BT18" s="100"/>
      <c r="BU18" s="100"/>
      <c r="BV18" s="100"/>
      <c r="BW18" s="100"/>
      <c r="BX18" s="100">
        <f>48002956.94/1000</f>
        <v>48002.956939999996</v>
      </c>
      <c r="BY18" s="100"/>
      <c r="BZ18" s="100"/>
      <c r="CA18" s="100"/>
      <c r="CB18" s="100"/>
      <c r="CC18" s="100"/>
      <c r="CD18" s="100"/>
      <c r="CE18" s="100"/>
      <c r="CF18" s="100"/>
      <c r="CG18" s="100">
        <f>34278158.5/1000</f>
        <v>34278.158499999998</v>
      </c>
      <c r="CH18" s="100"/>
      <c r="CI18" s="100"/>
      <c r="CJ18" s="100"/>
      <c r="CK18" s="100"/>
      <c r="CL18" s="100"/>
      <c r="CM18" s="100"/>
      <c r="CN18" s="100"/>
      <c r="CO18" s="100"/>
      <c r="CP18" s="100" t="s">
        <v>135</v>
      </c>
      <c r="CQ18" s="100"/>
      <c r="CR18" s="100"/>
      <c r="CS18" s="100"/>
      <c r="CT18" s="100"/>
      <c r="CU18" s="100"/>
      <c r="CV18" s="100"/>
      <c r="CW18" s="100"/>
      <c r="CX18" s="100"/>
    </row>
    <row r="19" spans="1:102" s="11" customFormat="1" ht="19.5" customHeight="1" x14ac:dyDescent="0.2">
      <c r="A19" s="96"/>
      <c r="B19" s="96"/>
      <c r="C19" s="96"/>
      <c r="D19" s="96"/>
      <c r="E19" s="96"/>
      <c r="F19" s="97"/>
      <c r="G19" s="98" t="s">
        <v>41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</row>
    <row r="20" spans="1:102" s="11" customFormat="1" ht="45" customHeight="1" x14ac:dyDescent="0.2">
      <c r="A20" s="105"/>
      <c r="B20" s="105"/>
      <c r="C20" s="105"/>
      <c r="D20" s="105"/>
      <c r="E20" s="105"/>
      <c r="F20" s="106"/>
      <c r="G20" s="98" t="s">
        <v>63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100" t="s">
        <v>135</v>
      </c>
      <c r="W20" s="100"/>
      <c r="X20" s="100"/>
      <c r="Y20" s="100"/>
      <c r="Z20" s="100"/>
      <c r="AA20" s="100"/>
      <c r="AB20" s="100"/>
      <c r="AC20" s="100"/>
      <c r="AD20" s="100"/>
      <c r="AE20" s="100" t="s">
        <v>135</v>
      </c>
      <c r="AF20" s="100"/>
      <c r="AG20" s="100"/>
      <c r="AH20" s="100"/>
      <c r="AI20" s="100"/>
      <c r="AJ20" s="100"/>
      <c r="AK20" s="100"/>
      <c r="AL20" s="100"/>
      <c r="AM20" s="100"/>
      <c r="AN20" s="100" t="s">
        <v>135</v>
      </c>
      <c r="AO20" s="100"/>
      <c r="AP20" s="100"/>
      <c r="AQ20" s="100"/>
      <c r="AR20" s="100"/>
      <c r="AS20" s="100"/>
      <c r="AT20" s="100"/>
      <c r="AU20" s="100"/>
      <c r="AV20" s="100"/>
      <c r="AW20" s="104" t="s">
        <v>135</v>
      </c>
      <c r="AX20" s="104"/>
      <c r="AY20" s="104"/>
      <c r="AZ20" s="104"/>
      <c r="BA20" s="104"/>
      <c r="BB20" s="104"/>
      <c r="BC20" s="104"/>
      <c r="BD20" s="104"/>
      <c r="BE20" s="104"/>
      <c r="BF20" s="104" t="s">
        <v>135</v>
      </c>
      <c r="BG20" s="104"/>
      <c r="BH20" s="104"/>
      <c r="BI20" s="104"/>
      <c r="BJ20" s="104"/>
      <c r="BK20" s="104"/>
      <c r="BL20" s="104"/>
      <c r="BM20" s="104"/>
      <c r="BN20" s="104"/>
      <c r="BO20" s="100" t="s">
        <v>135</v>
      </c>
      <c r="BP20" s="100"/>
      <c r="BQ20" s="100"/>
      <c r="BR20" s="100"/>
      <c r="BS20" s="100"/>
      <c r="BT20" s="100"/>
      <c r="BU20" s="100"/>
      <c r="BV20" s="100"/>
      <c r="BW20" s="100"/>
      <c r="BX20" s="100" t="s">
        <v>135</v>
      </c>
      <c r="BY20" s="100"/>
      <c r="BZ20" s="100"/>
      <c r="CA20" s="100"/>
      <c r="CB20" s="100"/>
      <c r="CC20" s="100"/>
      <c r="CD20" s="100"/>
      <c r="CE20" s="100"/>
      <c r="CF20" s="100"/>
      <c r="CG20" s="100" t="s">
        <v>135</v>
      </c>
      <c r="CH20" s="100"/>
      <c r="CI20" s="100"/>
      <c r="CJ20" s="100"/>
      <c r="CK20" s="100"/>
      <c r="CL20" s="100"/>
      <c r="CM20" s="100"/>
      <c r="CN20" s="100"/>
      <c r="CO20" s="100"/>
      <c r="CP20" s="100" t="s">
        <v>135</v>
      </c>
      <c r="CQ20" s="100"/>
      <c r="CR20" s="100"/>
      <c r="CS20" s="100"/>
      <c r="CT20" s="100"/>
      <c r="CU20" s="100"/>
      <c r="CV20" s="100"/>
      <c r="CW20" s="100"/>
      <c r="CX20" s="100"/>
    </row>
    <row r="21" spans="1:102" s="11" customFormat="1" ht="33" customHeight="1" x14ac:dyDescent="0.2">
      <c r="A21" s="101" t="s">
        <v>51</v>
      </c>
      <c r="B21" s="101"/>
      <c r="C21" s="101"/>
      <c r="D21" s="101"/>
      <c r="E21" s="101"/>
      <c r="F21" s="102"/>
      <c r="G21" s="103" t="s">
        <v>52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0" t="s">
        <v>135</v>
      </c>
      <c r="W21" s="100"/>
      <c r="X21" s="100"/>
      <c r="Y21" s="100"/>
      <c r="Z21" s="100"/>
      <c r="AA21" s="100"/>
      <c r="AB21" s="100"/>
      <c r="AC21" s="100"/>
      <c r="AD21" s="100"/>
      <c r="AE21" s="100" t="s">
        <v>135</v>
      </c>
      <c r="AF21" s="100"/>
      <c r="AG21" s="100"/>
      <c r="AH21" s="100"/>
      <c r="AI21" s="100"/>
      <c r="AJ21" s="100"/>
      <c r="AK21" s="100"/>
      <c r="AL21" s="100"/>
      <c r="AM21" s="100"/>
      <c r="AN21" s="100" t="s">
        <v>135</v>
      </c>
      <c r="AO21" s="100"/>
      <c r="AP21" s="100"/>
      <c r="AQ21" s="100"/>
      <c r="AR21" s="100"/>
      <c r="AS21" s="100"/>
      <c r="AT21" s="100"/>
      <c r="AU21" s="100"/>
      <c r="AV21" s="100"/>
      <c r="AW21" s="104" t="s">
        <v>135</v>
      </c>
      <c r="AX21" s="104"/>
      <c r="AY21" s="104"/>
      <c r="AZ21" s="104"/>
      <c r="BA21" s="104"/>
      <c r="BB21" s="104"/>
      <c r="BC21" s="104"/>
      <c r="BD21" s="104"/>
      <c r="BE21" s="104"/>
      <c r="BF21" s="104" t="s">
        <v>135</v>
      </c>
      <c r="BG21" s="104"/>
      <c r="BH21" s="104"/>
      <c r="BI21" s="104"/>
      <c r="BJ21" s="104"/>
      <c r="BK21" s="104"/>
      <c r="BL21" s="104"/>
      <c r="BM21" s="104"/>
      <c r="BN21" s="104"/>
      <c r="BO21" s="100" t="s">
        <v>135</v>
      </c>
      <c r="BP21" s="100"/>
      <c r="BQ21" s="100"/>
      <c r="BR21" s="100"/>
      <c r="BS21" s="100"/>
      <c r="BT21" s="100"/>
      <c r="BU21" s="100"/>
      <c r="BV21" s="100"/>
      <c r="BW21" s="100"/>
      <c r="BX21" s="100" t="s">
        <v>135</v>
      </c>
      <c r="BY21" s="100"/>
      <c r="BZ21" s="100"/>
      <c r="CA21" s="100"/>
      <c r="CB21" s="100"/>
      <c r="CC21" s="100"/>
      <c r="CD21" s="100"/>
      <c r="CE21" s="100"/>
      <c r="CF21" s="100"/>
      <c r="CG21" s="100" t="s">
        <v>135</v>
      </c>
      <c r="CH21" s="100"/>
      <c r="CI21" s="100"/>
      <c r="CJ21" s="100"/>
      <c r="CK21" s="100"/>
      <c r="CL21" s="100"/>
      <c r="CM21" s="100"/>
      <c r="CN21" s="100"/>
      <c r="CO21" s="100"/>
      <c r="CP21" s="100" t="s">
        <v>135</v>
      </c>
      <c r="CQ21" s="100"/>
      <c r="CR21" s="100"/>
      <c r="CS21" s="100"/>
      <c r="CT21" s="100"/>
      <c r="CU21" s="100"/>
      <c r="CV21" s="100"/>
      <c r="CW21" s="100"/>
      <c r="CX21" s="100"/>
    </row>
    <row r="22" spans="1:102" s="11" customFormat="1" ht="19.5" customHeight="1" x14ac:dyDescent="0.2">
      <c r="A22" s="96"/>
      <c r="B22" s="96"/>
      <c r="C22" s="96"/>
      <c r="D22" s="96"/>
      <c r="E22" s="96"/>
      <c r="F22" s="97"/>
      <c r="G22" s="98" t="s">
        <v>41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</row>
    <row r="23" spans="1:102" s="11" customFormat="1" ht="45" customHeight="1" x14ac:dyDescent="0.2">
      <c r="A23" s="105"/>
      <c r="B23" s="105"/>
      <c r="C23" s="105"/>
      <c r="D23" s="105"/>
      <c r="E23" s="105"/>
      <c r="F23" s="106"/>
      <c r="G23" s="98" t="s">
        <v>63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100" t="s">
        <v>135</v>
      </c>
      <c r="W23" s="100"/>
      <c r="X23" s="100"/>
      <c r="Y23" s="100"/>
      <c r="Z23" s="100"/>
      <c r="AA23" s="100"/>
      <c r="AB23" s="100"/>
      <c r="AC23" s="100"/>
      <c r="AD23" s="100"/>
      <c r="AE23" s="100" t="s">
        <v>135</v>
      </c>
      <c r="AF23" s="100"/>
      <c r="AG23" s="100"/>
      <c r="AH23" s="100"/>
      <c r="AI23" s="100"/>
      <c r="AJ23" s="100"/>
      <c r="AK23" s="100"/>
      <c r="AL23" s="100"/>
      <c r="AM23" s="100"/>
      <c r="AN23" s="100" t="s">
        <v>135</v>
      </c>
      <c r="AO23" s="100"/>
      <c r="AP23" s="100"/>
      <c r="AQ23" s="100"/>
      <c r="AR23" s="100"/>
      <c r="AS23" s="100"/>
      <c r="AT23" s="100"/>
      <c r="AU23" s="100"/>
      <c r="AV23" s="100"/>
      <c r="AW23" s="104" t="s">
        <v>135</v>
      </c>
      <c r="AX23" s="104"/>
      <c r="AY23" s="104"/>
      <c r="AZ23" s="104"/>
      <c r="BA23" s="104"/>
      <c r="BB23" s="104"/>
      <c r="BC23" s="104"/>
      <c r="BD23" s="104"/>
      <c r="BE23" s="104"/>
      <c r="BF23" s="104" t="s">
        <v>135</v>
      </c>
      <c r="BG23" s="104"/>
      <c r="BH23" s="104"/>
      <c r="BI23" s="104"/>
      <c r="BJ23" s="104"/>
      <c r="BK23" s="104"/>
      <c r="BL23" s="104"/>
      <c r="BM23" s="104"/>
      <c r="BN23" s="104"/>
      <c r="BO23" s="100" t="s">
        <v>135</v>
      </c>
      <c r="BP23" s="100"/>
      <c r="BQ23" s="100"/>
      <c r="BR23" s="100"/>
      <c r="BS23" s="100"/>
      <c r="BT23" s="100"/>
      <c r="BU23" s="100"/>
      <c r="BV23" s="100"/>
      <c r="BW23" s="100"/>
      <c r="BX23" s="100" t="s">
        <v>135</v>
      </c>
      <c r="BY23" s="100"/>
      <c r="BZ23" s="100"/>
      <c r="CA23" s="100"/>
      <c r="CB23" s="100"/>
      <c r="CC23" s="100"/>
      <c r="CD23" s="100"/>
      <c r="CE23" s="100"/>
      <c r="CF23" s="100"/>
      <c r="CG23" s="100" t="s">
        <v>135</v>
      </c>
      <c r="CH23" s="100"/>
      <c r="CI23" s="100"/>
      <c r="CJ23" s="100"/>
      <c r="CK23" s="100"/>
      <c r="CL23" s="100"/>
      <c r="CM23" s="100"/>
      <c r="CN23" s="100"/>
      <c r="CO23" s="100"/>
      <c r="CP23" s="100" t="s">
        <v>135</v>
      </c>
      <c r="CQ23" s="100"/>
      <c r="CR23" s="100"/>
      <c r="CS23" s="100"/>
      <c r="CT23" s="100"/>
      <c r="CU23" s="100"/>
      <c r="CV23" s="100"/>
      <c r="CW23" s="100"/>
      <c r="CX23" s="100"/>
    </row>
    <row r="24" spans="1:102" s="11" customFormat="1" ht="33" customHeight="1" x14ac:dyDescent="0.2">
      <c r="A24" s="110" t="s">
        <v>53</v>
      </c>
      <c r="B24" s="110"/>
      <c r="C24" s="110"/>
      <c r="D24" s="110"/>
      <c r="E24" s="110"/>
      <c r="F24" s="111"/>
      <c r="G24" s="103" t="s">
        <v>64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8" t="s">
        <v>135</v>
      </c>
      <c r="W24" s="108"/>
      <c r="X24" s="108"/>
      <c r="Y24" s="108"/>
      <c r="Z24" s="108"/>
      <c r="AA24" s="108"/>
      <c r="AB24" s="108"/>
      <c r="AC24" s="108"/>
      <c r="AD24" s="108"/>
      <c r="AE24" s="109" t="s">
        <v>135</v>
      </c>
      <c r="AF24" s="109"/>
      <c r="AG24" s="109"/>
      <c r="AH24" s="109"/>
      <c r="AI24" s="109"/>
      <c r="AJ24" s="109"/>
      <c r="AK24" s="109"/>
      <c r="AL24" s="109"/>
      <c r="AM24" s="109"/>
      <c r="AN24" s="108" t="s">
        <v>135</v>
      </c>
      <c r="AO24" s="108"/>
      <c r="AP24" s="108"/>
      <c r="AQ24" s="108"/>
      <c r="AR24" s="108"/>
      <c r="AS24" s="108"/>
      <c r="AT24" s="108"/>
      <c r="AU24" s="108"/>
      <c r="AV24" s="108"/>
      <c r="AW24" s="108" t="s">
        <v>135</v>
      </c>
      <c r="AX24" s="108"/>
      <c r="AY24" s="108"/>
      <c r="AZ24" s="108"/>
      <c r="BA24" s="108"/>
      <c r="BB24" s="108"/>
      <c r="BC24" s="108"/>
      <c r="BD24" s="108"/>
      <c r="BE24" s="108"/>
      <c r="BF24" s="108" t="s">
        <v>135</v>
      </c>
      <c r="BG24" s="108"/>
      <c r="BH24" s="108"/>
      <c r="BI24" s="108"/>
      <c r="BJ24" s="108"/>
      <c r="BK24" s="108"/>
      <c r="BL24" s="108"/>
      <c r="BM24" s="108"/>
      <c r="BN24" s="108"/>
      <c r="BO24" s="108" t="s">
        <v>135</v>
      </c>
      <c r="BP24" s="108"/>
      <c r="BQ24" s="108"/>
      <c r="BR24" s="108"/>
      <c r="BS24" s="108"/>
      <c r="BT24" s="108"/>
      <c r="BU24" s="108"/>
      <c r="BV24" s="108"/>
      <c r="BW24" s="108"/>
      <c r="BX24" s="109" t="s">
        <v>135</v>
      </c>
      <c r="BY24" s="109"/>
      <c r="BZ24" s="109"/>
      <c r="CA24" s="109"/>
      <c r="CB24" s="109"/>
      <c r="CC24" s="109"/>
      <c r="CD24" s="109"/>
      <c r="CE24" s="109"/>
      <c r="CF24" s="109"/>
      <c r="CG24" s="108" t="s">
        <v>135</v>
      </c>
      <c r="CH24" s="108"/>
      <c r="CI24" s="108"/>
      <c r="CJ24" s="108"/>
      <c r="CK24" s="108"/>
      <c r="CL24" s="108"/>
      <c r="CM24" s="108"/>
      <c r="CN24" s="108"/>
      <c r="CO24" s="108"/>
      <c r="CP24" s="108" t="s">
        <v>135</v>
      </c>
      <c r="CQ24" s="108"/>
      <c r="CR24" s="108"/>
      <c r="CS24" s="108"/>
      <c r="CT24" s="108"/>
      <c r="CU24" s="108"/>
      <c r="CV24" s="108"/>
      <c r="CW24" s="108"/>
      <c r="CX24" s="108"/>
    </row>
    <row r="25" spans="1:102" ht="4.5" customHeight="1" x14ac:dyDescent="0.25"/>
    <row r="26" spans="1:102" ht="30" customHeight="1" x14ac:dyDescent="0.25">
      <c r="A26" s="36" t="s">
        <v>55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</row>
    <row r="27" spans="1:102" ht="93.75" customHeight="1" x14ac:dyDescent="0.25">
      <c r="A27" s="107" t="s">
        <v>56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</row>
    <row r="28" spans="1:102" ht="3" customHeight="1" x14ac:dyDescent="0.25"/>
  </sheetData>
  <mergeCells count="194">
    <mergeCell ref="A26:CX26"/>
    <mergeCell ref="A27:CX27"/>
    <mergeCell ref="AW24:BE24"/>
    <mergeCell ref="BF24:BN24"/>
    <mergeCell ref="BO24:BW24"/>
    <mergeCell ref="BX24:CF24"/>
    <mergeCell ref="CG24:CO24"/>
    <mergeCell ref="CP24:CX24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23:F23"/>
    <mergeCell ref="G23:U23"/>
    <mergeCell ref="V23:AD23"/>
    <mergeCell ref="AE23:AM23"/>
    <mergeCell ref="AN23:AV23"/>
    <mergeCell ref="AW23:BE23"/>
    <mergeCell ref="AW22:BE22"/>
    <mergeCell ref="BF22:BN22"/>
    <mergeCell ref="BO22:BW22"/>
    <mergeCell ref="BX22:CF22"/>
    <mergeCell ref="CG22:CO22"/>
    <mergeCell ref="CP22:CX22"/>
    <mergeCell ref="BF21:BN21"/>
    <mergeCell ref="BO21:BW21"/>
    <mergeCell ref="BX21:CF21"/>
    <mergeCell ref="CG21:CO21"/>
    <mergeCell ref="CP21:CX21"/>
    <mergeCell ref="AW21:BE21"/>
    <mergeCell ref="A22:F22"/>
    <mergeCell ref="G22:U22"/>
    <mergeCell ref="V22:AD22"/>
    <mergeCell ref="AE22:AM22"/>
    <mergeCell ref="AN22:AV22"/>
    <mergeCell ref="A21:F21"/>
    <mergeCell ref="G21:U21"/>
    <mergeCell ref="V21:AD21"/>
    <mergeCell ref="AE21:AM21"/>
    <mergeCell ref="AN21:AV21"/>
    <mergeCell ref="AW20:BE20"/>
    <mergeCell ref="BF20:BN20"/>
    <mergeCell ref="BO20:BW20"/>
    <mergeCell ref="BX20:CF20"/>
    <mergeCell ref="CG20:CO20"/>
    <mergeCell ref="CP20:CX20"/>
    <mergeCell ref="BF19:BN19"/>
    <mergeCell ref="BO19:BW19"/>
    <mergeCell ref="BX19:CF19"/>
    <mergeCell ref="CG19:CO19"/>
    <mergeCell ref="CP19:CX19"/>
    <mergeCell ref="AW19:BE19"/>
    <mergeCell ref="A20:F20"/>
    <mergeCell ref="G20:U20"/>
    <mergeCell ref="V20:AD20"/>
    <mergeCell ref="AE20:AM20"/>
    <mergeCell ref="AN20:AV20"/>
    <mergeCell ref="A19:F19"/>
    <mergeCell ref="G19:U19"/>
    <mergeCell ref="V19:AD19"/>
    <mergeCell ref="AE19:AM19"/>
    <mergeCell ref="AN19:AV19"/>
    <mergeCell ref="AW18:BE18"/>
    <mergeCell ref="BF18:BN18"/>
    <mergeCell ref="BO18:BW18"/>
    <mergeCell ref="BX18:CF18"/>
    <mergeCell ref="CG18:CO18"/>
    <mergeCell ref="CP18:CX18"/>
    <mergeCell ref="BF17:BN17"/>
    <mergeCell ref="BO17:BW17"/>
    <mergeCell ref="BX17:CF17"/>
    <mergeCell ref="CG17:CO17"/>
    <mergeCell ref="CP17:CX17"/>
    <mergeCell ref="AW17:BE17"/>
    <mergeCell ref="A18:F18"/>
    <mergeCell ref="G18:U18"/>
    <mergeCell ref="V18:AD18"/>
    <mergeCell ref="AE18:AM18"/>
    <mergeCell ref="AN18:AV18"/>
    <mergeCell ref="A17:F17"/>
    <mergeCell ref="G17:U17"/>
    <mergeCell ref="V17:AD17"/>
    <mergeCell ref="AE17:AM17"/>
    <mergeCell ref="AN17:AV17"/>
    <mergeCell ref="AW16:BE16"/>
    <mergeCell ref="BF16:BN16"/>
    <mergeCell ref="BO16:BW16"/>
    <mergeCell ref="BX16:CF16"/>
    <mergeCell ref="CG16:CO16"/>
    <mergeCell ref="CP16:CX16"/>
    <mergeCell ref="BF15:BN15"/>
    <mergeCell ref="BO15:BW15"/>
    <mergeCell ref="BX15:CF15"/>
    <mergeCell ref="CG15:CO15"/>
    <mergeCell ref="CP15:CX15"/>
    <mergeCell ref="AW15:BE15"/>
    <mergeCell ref="A16:F16"/>
    <mergeCell ref="G16:U16"/>
    <mergeCell ref="V16:AD16"/>
    <mergeCell ref="AE16:AM16"/>
    <mergeCell ref="AN16:AV16"/>
    <mergeCell ref="A15:F15"/>
    <mergeCell ref="G15:U15"/>
    <mergeCell ref="V15:AD15"/>
    <mergeCell ref="AE15:AM15"/>
    <mergeCell ref="AN15:AV15"/>
    <mergeCell ref="AW14:BE14"/>
    <mergeCell ref="BF14:BN14"/>
    <mergeCell ref="BO14:BW14"/>
    <mergeCell ref="BX14:CF14"/>
    <mergeCell ref="CG14:CO14"/>
    <mergeCell ref="CP14:CX14"/>
    <mergeCell ref="BF13:BN13"/>
    <mergeCell ref="BO13:BW13"/>
    <mergeCell ref="BX13:CF13"/>
    <mergeCell ref="CG13:CO13"/>
    <mergeCell ref="CP13:CX13"/>
    <mergeCell ref="AW13:BE13"/>
    <mergeCell ref="A14:F14"/>
    <mergeCell ref="G14:U14"/>
    <mergeCell ref="V14:AD14"/>
    <mergeCell ref="AE14:AM14"/>
    <mergeCell ref="AN14:AV14"/>
    <mergeCell ref="A13:F13"/>
    <mergeCell ref="G13:U13"/>
    <mergeCell ref="V13:AD13"/>
    <mergeCell ref="AE13:AM13"/>
    <mergeCell ref="AN13:AV13"/>
    <mergeCell ref="AW12:BE12"/>
    <mergeCell ref="BF12:BN12"/>
    <mergeCell ref="BO12:BW12"/>
    <mergeCell ref="BX12:CF12"/>
    <mergeCell ref="CG12:CO12"/>
    <mergeCell ref="CP12:CX12"/>
    <mergeCell ref="BF11:BN11"/>
    <mergeCell ref="BO11:BW11"/>
    <mergeCell ref="BX11:CF11"/>
    <mergeCell ref="CG11:CO11"/>
    <mergeCell ref="CP11:CX11"/>
    <mergeCell ref="AW11:BE11"/>
    <mergeCell ref="A12:F12"/>
    <mergeCell ref="G12:U12"/>
    <mergeCell ref="V12:AD12"/>
    <mergeCell ref="AE12:AM12"/>
    <mergeCell ref="AN12:AV12"/>
    <mergeCell ref="A11:F11"/>
    <mergeCell ref="G11:U11"/>
    <mergeCell ref="V11:AD11"/>
    <mergeCell ref="AE11:AM11"/>
    <mergeCell ref="AN11:AV11"/>
    <mergeCell ref="AW10:BE10"/>
    <mergeCell ref="BF10:BN10"/>
    <mergeCell ref="BO10:BW10"/>
    <mergeCell ref="BX10:CF10"/>
    <mergeCell ref="CG10:CO10"/>
    <mergeCell ref="CP10:CX10"/>
    <mergeCell ref="BF9:BN9"/>
    <mergeCell ref="BO9:BW9"/>
    <mergeCell ref="BX9:CF9"/>
    <mergeCell ref="CG9:CO9"/>
    <mergeCell ref="CP9:CX9"/>
    <mergeCell ref="AW9:BE9"/>
    <mergeCell ref="A10:F10"/>
    <mergeCell ref="G10:U10"/>
    <mergeCell ref="V10:AD10"/>
    <mergeCell ref="AE10:AM10"/>
    <mergeCell ref="AN10:AV10"/>
    <mergeCell ref="A9:F9"/>
    <mergeCell ref="G9:U9"/>
    <mergeCell ref="V9:AD9"/>
    <mergeCell ref="AE9:AM9"/>
    <mergeCell ref="AN9:AV9"/>
    <mergeCell ref="AW8:BE8"/>
    <mergeCell ref="BF8:BN8"/>
    <mergeCell ref="BO8:BW8"/>
    <mergeCell ref="BX8:CF8"/>
    <mergeCell ref="CG8:CO8"/>
    <mergeCell ref="CP8:CX8"/>
    <mergeCell ref="BN2:CX2"/>
    <mergeCell ref="A4:CX4"/>
    <mergeCell ref="A5:CX5"/>
    <mergeCell ref="A7:U8"/>
    <mergeCell ref="V7:AV7"/>
    <mergeCell ref="AW7:BW7"/>
    <mergeCell ref="BX7:CX7"/>
    <mergeCell ref="V8:AD8"/>
    <mergeCell ref="AE8:AM8"/>
    <mergeCell ref="AN8:AV8"/>
  </mergeCells>
  <pageMargins left="0.78740157480314965" right="0.70866141732283472" top="0.59055118110236227" bottom="0.39370078740157483" header="0.19685039370078741" footer="0.19685039370078741"/>
  <pageSetup paperSize="9" scale="84" orientation="portrait" r:id="rId1"/>
  <headerFooter alignWithMargins="0"/>
  <rowBreaks count="1" manualBreakCount="1">
    <brk id="27" max="10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X29"/>
  <sheetViews>
    <sheetView tabSelected="1" view="pageBreakPreview" zoomScaleNormal="100" workbookViewId="0">
      <selection activeCell="BQ18" sqref="BQ18:CA18"/>
    </sheetView>
  </sheetViews>
  <sheetFormatPr defaultColWidth="0.85546875" defaultRowHeight="15" x14ac:dyDescent="0.25"/>
  <cols>
    <col min="1" max="16384" width="0.85546875" style="2"/>
  </cols>
  <sheetData>
    <row r="1" spans="1:102" s="1" customFormat="1" ht="12.75" x14ac:dyDescent="0.2">
      <c r="BO1" s="1" t="s">
        <v>30</v>
      </c>
    </row>
    <row r="2" spans="1:102" s="1" customFormat="1" ht="39.950000000000003" customHeight="1" x14ac:dyDescent="0.2">
      <c r="BO2" s="16" t="s">
        <v>1</v>
      </c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</row>
    <row r="3" spans="1:102" s="1" customFormat="1" ht="5.25" customHeight="1" x14ac:dyDescent="0.2"/>
    <row r="4" spans="1:102" s="3" customFormat="1" ht="15" customHeight="1" x14ac:dyDescent="0.25"/>
    <row r="5" spans="1:102" s="5" customFormat="1" ht="18.95" customHeight="1" x14ac:dyDescent="0.3">
      <c r="A5" s="112" t="s">
        <v>31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</row>
    <row r="6" spans="1:102" s="6" customFormat="1" ht="36.75" customHeight="1" x14ac:dyDescent="0.3">
      <c r="A6" s="113" t="s">
        <v>32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</row>
    <row r="7" spans="1:102" ht="12" customHeight="1" x14ac:dyDescent="0.25"/>
    <row r="8" spans="1:102" s="8" customFormat="1" ht="33.75" customHeight="1" x14ac:dyDescent="0.2">
      <c r="A8" s="114" t="s">
        <v>33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6"/>
      <c r="AI8" s="45" t="s">
        <v>34</v>
      </c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7"/>
      <c r="BQ8" s="45" t="s">
        <v>35</v>
      </c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7"/>
    </row>
    <row r="9" spans="1:102" s="8" customFormat="1" ht="33.75" customHeight="1" x14ac:dyDescent="0.2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9"/>
      <c r="AI9" s="22" t="s">
        <v>36</v>
      </c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 t="s">
        <v>37</v>
      </c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 t="s">
        <v>38</v>
      </c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 t="s">
        <v>36</v>
      </c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 t="s">
        <v>37</v>
      </c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 t="s">
        <v>38</v>
      </c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</row>
    <row r="10" spans="1:102" s="9" customFormat="1" ht="17.100000000000001" customHeight="1" x14ac:dyDescent="0.2">
      <c r="A10" s="49" t="s">
        <v>39</v>
      </c>
      <c r="B10" s="50"/>
      <c r="C10" s="50"/>
      <c r="D10" s="50"/>
      <c r="E10" s="50"/>
      <c r="F10" s="50"/>
      <c r="G10" s="51" t="s">
        <v>40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40">
        <v>523</v>
      </c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 t="s">
        <v>135</v>
      </c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 t="s">
        <v>135</v>
      </c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>
        <v>5182.3999999999996</v>
      </c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 t="s">
        <v>135</v>
      </c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 t="s">
        <v>135</v>
      </c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</row>
    <row r="11" spans="1:102" s="9" customFormat="1" ht="17.100000000000001" customHeight="1" x14ac:dyDescent="0.2">
      <c r="A11" s="53"/>
      <c r="B11" s="54"/>
      <c r="C11" s="54"/>
      <c r="D11" s="54"/>
      <c r="E11" s="54"/>
      <c r="F11" s="54"/>
      <c r="G11" s="55" t="s">
        <v>41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</row>
    <row r="12" spans="1:102" s="9" customFormat="1" ht="17.100000000000001" customHeight="1" x14ac:dyDescent="0.2">
      <c r="A12" s="26"/>
      <c r="B12" s="27"/>
      <c r="C12" s="27"/>
      <c r="D12" s="27"/>
      <c r="E12" s="27"/>
      <c r="F12" s="27"/>
      <c r="G12" s="55" t="s">
        <v>42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40">
        <v>316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 t="s">
        <v>135</v>
      </c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 t="s">
        <v>135</v>
      </c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>
        <v>3337.61</v>
      </c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 t="s">
        <v>135</v>
      </c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 t="s">
        <v>135</v>
      </c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1:102" s="9" customFormat="1" ht="33.950000000000003" customHeight="1" x14ac:dyDescent="0.2">
      <c r="A13" s="49" t="s">
        <v>43</v>
      </c>
      <c r="B13" s="50"/>
      <c r="C13" s="50"/>
      <c r="D13" s="50"/>
      <c r="E13" s="50"/>
      <c r="F13" s="50"/>
      <c r="G13" s="51" t="s">
        <v>44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40">
        <v>120</v>
      </c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>
        <v>14</v>
      </c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 t="s">
        <v>135</v>
      </c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>
        <v>6348.78</v>
      </c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>
        <v>1263.3</v>
      </c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 t="s">
        <v>135</v>
      </c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</row>
    <row r="14" spans="1:102" s="9" customFormat="1" ht="17.100000000000001" customHeight="1" x14ac:dyDescent="0.2">
      <c r="A14" s="53"/>
      <c r="B14" s="54"/>
      <c r="C14" s="54"/>
      <c r="D14" s="54"/>
      <c r="E14" s="54"/>
      <c r="F14" s="54"/>
      <c r="G14" s="55" t="s">
        <v>41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</row>
    <row r="15" spans="1:102" s="9" customFormat="1" ht="17.100000000000001" customHeight="1" x14ac:dyDescent="0.2">
      <c r="A15" s="26"/>
      <c r="B15" s="27"/>
      <c r="C15" s="27"/>
      <c r="D15" s="27"/>
      <c r="E15" s="27"/>
      <c r="F15" s="27"/>
      <c r="G15" s="55" t="s">
        <v>45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40">
        <v>100</v>
      </c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 t="s">
        <v>135</v>
      </c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 t="s">
        <v>135</v>
      </c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>
        <v>4855.6499999999996</v>
      </c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 t="s">
        <v>135</v>
      </c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 t="s">
        <v>135</v>
      </c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</row>
    <row r="16" spans="1:102" s="9" customFormat="1" ht="33.950000000000003" customHeight="1" x14ac:dyDescent="0.2">
      <c r="A16" s="49" t="s">
        <v>46</v>
      </c>
      <c r="B16" s="50"/>
      <c r="C16" s="50"/>
      <c r="D16" s="50"/>
      <c r="E16" s="50"/>
      <c r="F16" s="50"/>
      <c r="G16" s="51" t="s">
        <v>47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40">
        <v>49</v>
      </c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>
        <v>21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 t="s">
        <v>135</v>
      </c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>
        <v>12254.4</v>
      </c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>
        <v>6759</v>
      </c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 t="s">
        <v>135</v>
      </c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</row>
    <row r="17" spans="1:102" s="9" customFormat="1" ht="17.100000000000001" customHeight="1" x14ac:dyDescent="0.2">
      <c r="A17" s="53"/>
      <c r="B17" s="54"/>
      <c r="C17" s="54"/>
      <c r="D17" s="54"/>
      <c r="E17" s="54"/>
      <c r="F17" s="54"/>
      <c r="G17" s="55" t="s">
        <v>41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</row>
    <row r="18" spans="1:102" s="9" customFormat="1" ht="33.950000000000003" customHeight="1" x14ac:dyDescent="0.2">
      <c r="A18" s="26"/>
      <c r="B18" s="27"/>
      <c r="C18" s="27"/>
      <c r="D18" s="27"/>
      <c r="E18" s="27"/>
      <c r="F18" s="27"/>
      <c r="G18" s="55" t="s">
        <v>48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40" t="s">
        <v>135</v>
      </c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 t="s">
        <v>135</v>
      </c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 t="s">
        <v>135</v>
      </c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 t="s">
        <v>135</v>
      </c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 t="s">
        <v>135</v>
      </c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 t="s">
        <v>135</v>
      </c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</row>
    <row r="19" spans="1:102" s="9" customFormat="1" ht="33.950000000000003" customHeight="1" x14ac:dyDescent="0.2">
      <c r="A19" s="49" t="s">
        <v>49</v>
      </c>
      <c r="B19" s="50"/>
      <c r="C19" s="50"/>
      <c r="D19" s="50"/>
      <c r="E19" s="50"/>
      <c r="F19" s="50"/>
      <c r="G19" s="51" t="s">
        <v>50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40">
        <v>3</v>
      </c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>
        <v>7</v>
      </c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 t="s">
        <v>135</v>
      </c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>
        <v>2828</v>
      </c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>
        <v>19573.7</v>
      </c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 t="s">
        <v>135</v>
      </c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</row>
    <row r="20" spans="1:102" s="9" customFormat="1" ht="17.100000000000001" customHeight="1" x14ac:dyDescent="0.2">
      <c r="A20" s="53"/>
      <c r="B20" s="54"/>
      <c r="C20" s="54"/>
      <c r="D20" s="54"/>
      <c r="E20" s="54"/>
      <c r="F20" s="54"/>
      <c r="G20" s="55" t="s">
        <v>41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</row>
    <row r="21" spans="1:102" s="9" customFormat="1" ht="33.950000000000003" customHeight="1" x14ac:dyDescent="0.2">
      <c r="A21" s="26"/>
      <c r="B21" s="27"/>
      <c r="C21" s="27"/>
      <c r="D21" s="27"/>
      <c r="E21" s="27"/>
      <c r="F21" s="27"/>
      <c r="G21" s="55" t="s">
        <v>48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40" t="s">
        <v>135</v>
      </c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 t="s">
        <v>135</v>
      </c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 t="s">
        <v>135</v>
      </c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 t="s">
        <v>135</v>
      </c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 t="s">
        <v>135</v>
      </c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 t="s">
        <v>135</v>
      </c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</row>
    <row r="22" spans="1:102" s="9" customFormat="1" ht="17.100000000000001" customHeight="1" x14ac:dyDescent="0.2">
      <c r="A22" s="49" t="s">
        <v>51</v>
      </c>
      <c r="B22" s="50"/>
      <c r="C22" s="50"/>
      <c r="D22" s="50"/>
      <c r="E22" s="50"/>
      <c r="F22" s="50"/>
      <c r="G22" s="51" t="s">
        <v>52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40" t="s">
        <v>135</v>
      </c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 t="s">
        <v>135</v>
      </c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 t="s">
        <v>135</v>
      </c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 t="s">
        <v>135</v>
      </c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 t="s">
        <v>135</v>
      </c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 t="s">
        <v>135</v>
      </c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</row>
    <row r="23" spans="1:102" s="9" customFormat="1" ht="17.100000000000001" customHeight="1" x14ac:dyDescent="0.2">
      <c r="A23" s="53"/>
      <c r="B23" s="54"/>
      <c r="C23" s="54"/>
      <c r="D23" s="54"/>
      <c r="E23" s="54"/>
      <c r="F23" s="54"/>
      <c r="G23" s="55" t="s">
        <v>41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</row>
    <row r="24" spans="1:102" s="9" customFormat="1" ht="33.950000000000003" customHeight="1" x14ac:dyDescent="0.2">
      <c r="A24" s="26"/>
      <c r="B24" s="27"/>
      <c r="C24" s="27"/>
      <c r="D24" s="27"/>
      <c r="E24" s="27"/>
      <c r="F24" s="27"/>
      <c r="G24" s="55" t="s">
        <v>48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40" t="s">
        <v>135</v>
      </c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 t="s">
        <v>135</v>
      </c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 t="s">
        <v>135</v>
      </c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 t="s">
        <v>135</v>
      </c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 t="s">
        <v>135</v>
      </c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 t="s">
        <v>135</v>
      </c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</row>
    <row r="25" spans="1:102" s="9" customFormat="1" ht="18" customHeight="1" x14ac:dyDescent="0.2">
      <c r="A25" s="32" t="s">
        <v>53</v>
      </c>
      <c r="B25" s="33"/>
      <c r="C25" s="33"/>
      <c r="D25" s="33"/>
      <c r="E25" s="33"/>
      <c r="F25" s="33"/>
      <c r="G25" s="51" t="s">
        <v>54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40" t="s">
        <v>135</v>
      </c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 t="s">
        <v>135</v>
      </c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 t="s">
        <v>135</v>
      </c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 t="s">
        <v>135</v>
      </c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 t="s">
        <v>135</v>
      </c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 t="s">
        <v>135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</row>
    <row r="26" spans="1:102" ht="4.5" customHeight="1" x14ac:dyDescent="0.25"/>
    <row r="27" spans="1:102" s="1" customFormat="1" ht="28.5" customHeight="1" x14ac:dyDescent="0.2">
      <c r="A27" s="36" t="s">
        <v>55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</row>
    <row r="28" spans="1:102" s="1" customFormat="1" ht="105.95" customHeight="1" x14ac:dyDescent="0.2">
      <c r="A28" s="107" t="s">
        <v>56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</row>
    <row r="29" spans="1:102" ht="3" customHeight="1" x14ac:dyDescent="0.25"/>
  </sheetData>
  <mergeCells count="142">
    <mergeCell ref="BO2:CX2"/>
    <mergeCell ref="A5:CX5"/>
    <mergeCell ref="A6:CX6"/>
    <mergeCell ref="A8:AH9"/>
    <mergeCell ref="AI8:BP8"/>
    <mergeCell ref="BQ8:CX8"/>
    <mergeCell ref="AI9:AS9"/>
    <mergeCell ref="AT9:BD9"/>
    <mergeCell ref="AT20:BD20"/>
    <mergeCell ref="BE20:BP20"/>
    <mergeCell ref="BQ20:CA20"/>
    <mergeCell ref="CB20:CL20"/>
    <mergeCell ref="A20:F20"/>
    <mergeCell ref="A19:F19"/>
    <mergeCell ref="G19:AH19"/>
    <mergeCell ref="AI19:AS19"/>
    <mergeCell ref="AT19:BD19"/>
    <mergeCell ref="BE19:BP19"/>
    <mergeCell ref="BE9:BP9"/>
    <mergeCell ref="BQ9:CA9"/>
    <mergeCell ref="CB9:CL9"/>
    <mergeCell ref="CM9:CX9"/>
    <mergeCell ref="G10:AH10"/>
    <mergeCell ref="AI10:AS10"/>
    <mergeCell ref="AT10:BD10"/>
    <mergeCell ref="BE10:BP10"/>
    <mergeCell ref="BQ10:CA10"/>
    <mergeCell ref="CB10:CL10"/>
    <mergeCell ref="CM10:CX10"/>
    <mergeCell ref="G11:AH11"/>
    <mergeCell ref="AI11:AS11"/>
    <mergeCell ref="AT11:BD11"/>
    <mergeCell ref="BE11:BP11"/>
    <mergeCell ref="BQ11:CA11"/>
    <mergeCell ref="CB11:CL11"/>
    <mergeCell ref="CM11:CX11"/>
    <mergeCell ref="A18:F18"/>
    <mergeCell ref="G13:AH13"/>
    <mergeCell ref="AI13:AS13"/>
    <mergeCell ref="AT13:BD13"/>
    <mergeCell ref="BE13:BP13"/>
    <mergeCell ref="BQ13:CA13"/>
    <mergeCell ref="G14:AH14"/>
    <mergeCell ref="AI14:AS14"/>
    <mergeCell ref="AT14:BD14"/>
    <mergeCell ref="BE14:BP14"/>
    <mergeCell ref="A17:F17"/>
    <mergeCell ref="BQ14:CA14"/>
    <mergeCell ref="G15:AH15"/>
    <mergeCell ref="G16:AH16"/>
    <mergeCell ref="AI16:AS16"/>
    <mergeCell ref="AT16:BD16"/>
    <mergeCell ref="BE16:BP16"/>
    <mergeCell ref="BQ16:CA16"/>
    <mergeCell ref="CB16:CL16"/>
    <mergeCell ref="A15:F15"/>
    <mergeCell ref="CM16:CX16"/>
    <mergeCell ref="G12:AH12"/>
    <mergeCell ref="AI12:AS12"/>
    <mergeCell ref="AT12:BD12"/>
    <mergeCell ref="BE12:BP12"/>
    <mergeCell ref="BQ12:CA12"/>
    <mergeCell ref="CB12:CL12"/>
    <mergeCell ref="CM12:CX12"/>
    <mergeCell ref="CB13:CL13"/>
    <mergeCell ref="CM13:CX13"/>
    <mergeCell ref="CB14:CL14"/>
    <mergeCell ref="CM14:CX14"/>
    <mergeCell ref="A12:F12"/>
    <mergeCell ref="G20:AH20"/>
    <mergeCell ref="AI20:AS20"/>
    <mergeCell ref="CM20:CX20"/>
    <mergeCell ref="G17:AH17"/>
    <mergeCell ref="AI17:AS17"/>
    <mergeCell ref="AT17:BD17"/>
    <mergeCell ref="BE17:BP17"/>
    <mergeCell ref="BQ17:CA17"/>
    <mergeCell ref="CB17:CL17"/>
    <mergeCell ref="CM17:CX17"/>
    <mergeCell ref="A14:F14"/>
    <mergeCell ref="G18:AH18"/>
    <mergeCell ref="AI18:AS18"/>
    <mergeCell ref="AT18:BD18"/>
    <mergeCell ref="BE18:BP18"/>
    <mergeCell ref="BQ18:CA18"/>
    <mergeCell ref="AI15:AS15"/>
    <mergeCell ref="AT15:BD15"/>
    <mergeCell ref="BE15:BP15"/>
    <mergeCell ref="A16:F16"/>
    <mergeCell ref="BQ15:CA15"/>
    <mergeCell ref="CB15:CL15"/>
    <mergeCell ref="CM15:CX15"/>
    <mergeCell ref="A22:F22"/>
    <mergeCell ref="G22:AH22"/>
    <mergeCell ref="AI22:AS22"/>
    <mergeCell ref="AT22:BD22"/>
    <mergeCell ref="BE22:BP22"/>
    <mergeCell ref="BQ22:CA22"/>
    <mergeCell ref="CB22:CL22"/>
    <mergeCell ref="A10:F10"/>
    <mergeCell ref="CM22:CX22"/>
    <mergeCell ref="A21:F21"/>
    <mergeCell ref="G21:AH21"/>
    <mergeCell ref="AI21:AS21"/>
    <mergeCell ref="AT21:BD21"/>
    <mergeCell ref="BE21:BP21"/>
    <mergeCell ref="BQ21:CA21"/>
    <mergeCell ref="A11:F11"/>
    <mergeCell ref="CB21:CL21"/>
    <mergeCell ref="CM21:CX21"/>
    <mergeCell ref="A13:F13"/>
    <mergeCell ref="CB18:CL18"/>
    <mergeCell ref="CM18:CX18"/>
    <mergeCell ref="BQ19:CA19"/>
    <mergeCell ref="CB19:CL19"/>
    <mergeCell ref="CM19:CX19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8:CX28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7:CX27"/>
  </mergeCells>
  <pageMargins left="0.59055118110236227" right="0.51181102362204722" top="0.59055118110236227" bottom="0.39370078740157483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прил.3!Заголовки_для_печати</vt:lpstr>
      <vt:lpstr>прил.4!Заголовки_для_печати</vt:lpstr>
      <vt:lpstr>прил.5!Заголовки_для_печати</vt:lpstr>
      <vt:lpstr>прил.8!Заголовки_для_печати</vt:lpstr>
      <vt:lpstr>прил.3!Область_печати</vt:lpstr>
      <vt:lpstr>прил.4!Область_печати</vt:lpstr>
      <vt:lpstr>прил.5!Область_печати</vt:lpstr>
      <vt:lpstr>прил.6!Область_печати</vt:lpstr>
      <vt:lpstr>прил.7!Область_печати</vt:lpstr>
      <vt:lpstr>прил.8!Область_печати</vt:lpstr>
      <vt:lpstr>прил.9!Область_печати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Ольга Г. Беломестных</cp:lastModifiedBy>
  <cp:lastPrinted>2015-10-21T14:45:44Z</cp:lastPrinted>
  <dcterms:created xsi:type="dcterms:W3CDTF">2011-01-11T10:25:48Z</dcterms:created>
  <dcterms:modified xsi:type="dcterms:W3CDTF">2015-10-21T15:03:57Z</dcterms:modified>
</cp:coreProperties>
</file>